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BuÇalışmaKitabı" defaultThemeVersion="124226"/>
  <mc:AlternateContent xmlns:mc="http://schemas.openxmlformats.org/markup-compatibility/2006">
    <mc:Choice Requires="x15">
      <x15ac:absPath xmlns:x15ac="http://schemas.microsoft.com/office/spreadsheetml/2010/11/ac" url="C:\Users\aysel\Desktop\Eğitim Teknolojileri\Kontenjanlar\2026-2027 Güz İkinci Başvuru\"/>
    </mc:Choice>
  </mc:AlternateContent>
  <bookViews>
    <workbookView xWindow="0" yWindow="0" windowWidth="16980" windowHeight="8625"/>
  </bookViews>
  <sheets>
    <sheet name="Kontenjan" sheetId="6" r:id="rId1"/>
    <sheet name="Sayfa2" sheetId="4" state="hidden"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6" l="1"/>
  <c r="H4" i="6"/>
  <c r="H58" i="6" l="1"/>
  <c r="H59" i="6"/>
  <c r="H91" i="6" l="1"/>
  <c r="H90" i="6"/>
  <c r="H89" i="6"/>
  <c r="H88" i="6"/>
  <c r="H92" i="6"/>
  <c r="H53" i="6" l="1"/>
  <c r="H56" i="6" l="1"/>
  <c r="H57" i="6"/>
  <c r="H74" i="6" l="1"/>
  <c r="H9" i="6" l="1"/>
  <c r="H10" i="6"/>
  <c r="H11" i="6"/>
  <c r="H12" i="6"/>
  <c r="H33" i="6" l="1"/>
  <c r="H34" i="6"/>
  <c r="H7" i="6" l="1"/>
  <c r="H8" i="6"/>
  <c r="H96" i="6" l="1"/>
  <c r="H97" i="6"/>
  <c r="H72" i="6" l="1"/>
  <c r="H55" i="6"/>
  <c r="H22" i="6" l="1"/>
  <c r="H21" i="6"/>
  <c r="H81" i="6" l="1"/>
  <c r="H80" i="6"/>
  <c r="H71" i="6" l="1"/>
  <c r="H70" i="6"/>
  <c r="H66" i="6" l="1"/>
  <c r="H67" i="6"/>
  <c r="H54" i="6" l="1"/>
  <c r="H75" i="6"/>
  <c r="H24" i="6" l="1"/>
  <c r="H23" i="6"/>
  <c r="H61" i="6" l="1"/>
  <c r="H60" i="6"/>
  <c r="H101" i="6" l="1"/>
  <c r="H104" i="6"/>
  <c r="H62" i="6" l="1"/>
  <c r="F106" i="6" l="1"/>
  <c r="E106" i="6"/>
  <c r="G106" i="6"/>
  <c r="H50" i="6" l="1"/>
  <c r="H43" i="6" l="1"/>
  <c r="H42" i="6"/>
  <c r="H85" i="6"/>
  <c r="H86" i="6"/>
  <c r="H87" i="6"/>
  <c r="H19" i="6" l="1"/>
  <c r="H94" i="6" l="1"/>
  <c r="H95" i="6"/>
  <c r="H6" i="6" l="1"/>
  <c r="H84" i="6" l="1"/>
  <c r="H82" i="6"/>
  <c r="H83" i="6"/>
  <c r="H99" i="6" l="1"/>
  <c r="H98" i="6"/>
  <c r="H52" i="6" l="1"/>
  <c r="H51" i="6"/>
  <c r="H41" i="6" l="1"/>
  <c r="H40" i="6"/>
  <c r="H39" i="6"/>
  <c r="H105" i="6" l="1"/>
  <c r="H2" i="6"/>
  <c r="H100" i="6" l="1"/>
  <c r="H103" i="6" l="1"/>
  <c r="H102" i="6"/>
  <c r="H49" i="6" l="1"/>
  <c r="H48" i="6"/>
  <c r="H47" i="6"/>
  <c r="H46" i="6"/>
  <c r="H63" i="6" l="1"/>
  <c r="H31" i="6" l="1"/>
  <c r="H32" i="6"/>
  <c r="H73" i="6" l="1"/>
  <c r="H79" i="6" l="1"/>
  <c r="H78" i="6"/>
  <c r="H77" i="6"/>
  <c r="H76" i="6"/>
  <c r="H69" i="6"/>
  <c r="H68" i="6"/>
  <c r="H65" i="6"/>
  <c r="H64" i="6"/>
  <c r="H45" i="6"/>
  <c r="H44" i="6"/>
  <c r="H38" i="6"/>
  <c r="H37" i="6"/>
  <c r="H36" i="6"/>
  <c r="H35" i="6"/>
  <c r="H30" i="6"/>
  <c r="H29" i="6"/>
  <c r="H28" i="6"/>
  <c r="H26" i="6"/>
  <c r="H25" i="6"/>
  <c r="H20" i="6"/>
  <c r="H18" i="6"/>
  <c r="H17" i="6"/>
  <c r="H16" i="6"/>
  <c r="H15" i="6"/>
  <c r="H14" i="6"/>
  <c r="H13" i="6"/>
  <c r="H5" i="6"/>
  <c r="H106" i="6" l="1"/>
</calcChain>
</file>

<file path=xl/sharedStrings.xml><?xml version="1.0" encoding="utf-8"?>
<sst xmlns="http://schemas.openxmlformats.org/spreadsheetml/2006/main" count="896" uniqueCount="209">
  <si>
    <t>FAKÜLTE</t>
  </si>
  <si>
    <t>ANABİLİM DALI</t>
  </si>
  <si>
    <t>PROGRAM ADI</t>
  </si>
  <si>
    <t>PROGRAM TÜRÜ</t>
  </si>
  <si>
    <t>TC</t>
  </si>
  <si>
    <t>YAB</t>
  </si>
  <si>
    <t>ALES</t>
  </si>
  <si>
    <t>TOPLAM</t>
  </si>
  <si>
    <t>ÖZEL KOŞULLAR</t>
  </si>
  <si>
    <t>Tezli Yüksek Lisans Programı</t>
  </si>
  <si>
    <t>YABANCI- Aday Değerlendirme</t>
  </si>
  <si>
    <t xml:space="preserve">ECZACILIK </t>
  </si>
  <si>
    <t>Mülakat</t>
  </si>
  <si>
    <t>SAY</t>
  </si>
  <si>
    <t xml:space="preserve">KKTC </t>
  </si>
  <si>
    <t>Biyoistatistik ve Tıbbi Bilişim</t>
  </si>
  <si>
    <t>TIP</t>
  </si>
  <si>
    <t>Biyoistatistik</t>
  </si>
  <si>
    <t>EA</t>
  </si>
  <si>
    <t>Sağlık Bilimleri alanında Tıp, Diş Hekimliği, Eczacılık, Veteriner, Hemşirelik mezunu ile Fen Fakültelerinin İstatistik, Matematik, Biyoloji, Bilgisayar Bilimleri, Moleküler Biyoloji ve Genetik bölümlerinden mezun olmak</t>
  </si>
  <si>
    <t>Mülakat/Yazılı</t>
  </si>
  <si>
    <t>SAĞLIK BİLİMLERİ</t>
  </si>
  <si>
    <t>Radyofarmasi</t>
  </si>
  <si>
    <t>SAY/EA</t>
  </si>
  <si>
    <t xml:space="preserve">Kadın Sağlığı ve Hastalıkları Hemşireliği </t>
  </si>
  <si>
    <t>Tezsiz Yüksek Lisans Programı</t>
  </si>
  <si>
    <t>Hemşirelik Fakültesi lisans/ Sağlık Bilimleri Fakültesi Hemşirelik Bölümü lisans/ Sağlık Yüksek Okulu Hemşirelik Bölümü lisans mezunu olmak</t>
  </si>
  <si>
    <t>Doğum/ Kadın Sağlığı ve Hastalıkları Hemşireliği Yüksek Lisans mezunu ya da Hemşirelik Yüksek Lisans mezunu olmak</t>
  </si>
  <si>
    <t>Hemşirelik Fakültesi Lisans/Sağlık Bilimleri Fakültesi Hemşirelik Bölümü Lisans/ Hemşirelik Yüksekokulu/ Sağlık Yüksekokulu Hemşirelik bölümü Lisans mezunu olmak</t>
  </si>
  <si>
    <t>Yazılı</t>
  </si>
  <si>
    <t>Farmasötik Teknoloji</t>
  </si>
  <si>
    <t>Kozmetoloji</t>
  </si>
  <si>
    <t>Biyofarmasötik ve
Farmakokinetik</t>
  </si>
  <si>
    <t>HEMŞİRELİK</t>
  </si>
  <si>
    <t>Parazitoloji</t>
  </si>
  <si>
    <t>SAY/EA/SÖZ</t>
  </si>
  <si>
    <t>Farmasötik Mikrobiyoloji</t>
  </si>
  <si>
    <t>Eczacılık Fakültesi 5 yıllık lisans programından mezun olmak veya Mikrobiyoloji alanında yüksek lisans yapmış olmak, Fen veya Fen-Edebiyat Fakültesi biyoloji mezunu olup Mikrobiyoloji alanında yüksek lisans yapmış olmak, Gıda Mühendisliği mezunu olup Mikrobiyoloji alanında yüksek lisans yapmış olmak, Hemşirelik Fakültesi mezunu olup Enfeksiyon Kontrol Hemşireliği Yüksek Lisans Programını tamamlamış olmak, Diş Hekimliği Fakültesi, Tıp Fakültesi veya Veterinerlik Fakültesi mezunu olmak.</t>
  </si>
  <si>
    <t>Hemşirelik Esasları</t>
  </si>
  <si>
    <t>İç Hastalıkları</t>
  </si>
  <si>
    <t>Yaşlı Sağlığı</t>
  </si>
  <si>
    <t>Radyasyon Onkolojisi</t>
  </si>
  <si>
    <t>Sağlık Fiziği</t>
  </si>
  <si>
    <t>Ebelik</t>
  </si>
  <si>
    <t>Ebelik lisans mezunu olup, Sağlık Bilimleri Enstitüsünün herhangi bir programındaki Yüksek Lisans programlarından mezun olmak</t>
  </si>
  <si>
    <t>Ebelik lisans programından mezun olmak</t>
  </si>
  <si>
    <t>Ebelik lisans/ebelikte lisans tamamlama programından mezun olmak</t>
  </si>
  <si>
    <t>Analitik Kimya</t>
  </si>
  <si>
    <t>Eczacılık Fakültesi, Fen Fakültesi Kimya, Biyokimya veya Biyoloji Bölümü, Mühendislik Fakültesi Kimya veya Biyomühendislik Bölümü mezunu olmak</t>
  </si>
  <si>
    <t>Fizyoterapi ve Rehabilitasyon</t>
  </si>
  <si>
    <t>Fizyoterapi ve Rehabilitasyon veya Fizik Tedavi ve Rehabilitasyon lisans bölümü mezunu olmak</t>
  </si>
  <si>
    <t>Kronik Hastalıklar</t>
  </si>
  <si>
    <t>Halk Sağlığı Hemşireliği</t>
  </si>
  <si>
    <t>Hemşirelik veya Sağlık Memurluğu lisans programından mezun olmak</t>
  </si>
  <si>
    <t>Cerrahi Hastalıkları Hemşireliği</t>
  </si>
  <si>
    <t>Ameliyathane Hemşireliği</t>
  </si>
  <si>
    <t>Yoğun Bakım Hemşireliği</t>
  </si>
  <si>
    <t>Hemşirelik veya Sağlık Memurluğu Yüksek Lisans mezunu olmak</t>
  </si>
  <si>
    <t>SAĞLIK BİLİMLERİ ENSTİTÜSÜ</t>
  </si>
  <si>
    <t>Hemşirelik veya Sağlık Memurluğu Lisans mezunu olmak</t>
  </si>
  <si>
    <t>*İkinci Öğretim Tezsiz Yüksek Lisans Programı</t>
  </si>
  <si>
    <t>Eczacılık Fakültesi Mezunu Olmak</t>
  </si>
  <si>
    <t>5 Yıllık Eczacılık Fakültesi Mezunu Olmak Veya 4 Yıllık Eczacılık Fakültesi Mezunu Olup, Radyofarmasi Alanında Yüksek Lisans Yapmış olmak</t>
  </si>
  <si>
    <t>Eczacılık Fakültesi Mezunu olmak,</t>
  </si>
  <si>
    <t>Eczacılık Fakültesi mezunu</t>
  </si>
  <si>
    <t>Tıp Tarihi ve Etik</t>
  </si>
  <si>
    <t>Doktora Programı</t>
  </si>
  <si>
    <t>Fen Fakültesi Biyoloji ve Mikrobiyoloji bölümlerinden veya Sağlık Bilimleri ile ilgili 4 yıllık bir lisans programı mezunu olmak</t>
  </si>
  <si>
    <t>Tıp Fakültesi, Veteriner Fakültesi, Eczacılık Fakültesi veya Diş Hekimliği mezunu olmak veya Parazitoloji alanında yüksek lisans yapmış olmak.</t>
  </si>
  <si>
    <t>Spor Bilimleri</t>
  </si>
  <si>
    <t>SAY/SÖZ/EA</t>
  </si>
  <si>
    <t>Mülakat + Yazılı</t>
  </si>
  <si>
    <t xml:space="preserve">Antrenörlük Eğitimi </t>
  </si>
  <si>
    <t>Spor Sağlık Bilimleri Anabilim Dalı, Hareket ve Antrenman Bilimleri Anabilim Dalı veya Beden Eğitimi ve Spor Anabilim Dalında (Yüksek Lisans Tezini Spor Sağlık Bilimleri veya Hareket ve Antrenman Bilimleri konularında yapmış olmak) Yüksek Lisans yapmış olmak. Tıp Fakültesi mezunu olmak.</t>
  </si>
  <si>
    <t>Spor Sağlık Bilimleri</t>
  </si>
  <si>
    <t>Spor Bilimleri Fakültesi, Beden Eğitimi ve Spor Yüksekokulu, Beden Eğitimi Bölümü, Spor Bilimleri ve Teknolojisi Yüksekokulu, Tıp Fakültesi, Fen Fakültesinin Biyoloji, Biyokimya ve Fizik Bölümleri, Kimya Mühendisliği, Fizyoterapi ve Rehabilitasyon Bölümleri, Beslenme ve Diyetetik Bölümleri Lisans programlarından mezun olmak.</t>
  </si>
  <si>
    <t>Hareket ve Antrenman Bilimleri</t>
  </si>
  <si>
    <t>Farmasötik Botanik</t>
  </si>
  <si>
    <t>5 yıllık Eczacılık Fakültesi mezunu olmak veya 4 yıllık Eczacılık Fakültesi, Fen Fakültesi Kimya, Mühendislik Fakültesi Kimya Bölümü mezunu olup, Analitik Kimya veya Kimya alanında yüksek lisans yapmış olmak.</t>
  </si>
  <si>
    <t>Hemşirelikte Yönetim</t>
  </si>
  <si>
    <t>Hemşirelik lisans mezunu olmak</t>
  </si>
  <si>
    <t>Hemşirelikte yüksek lisans programlarından mezun olmak</t>
  </si>
  <si>
    <t>Histoloji ve Embriyoloji</t>
  </si>
  <si>
    <t>Biyoloji Bölümü veya Moleküler Biyoloji-Genetik Bölümü veya Biyomühendislik Bölümü mezunu olmak</t>
  </si>
  <si>
    <t xml:space="preserve">Mülakat +  Yazılı </t>
  </si>
  <si>
    <t>Psikiyatri Hemşireliği</t>
  </si>
  <si>
    <t>Psikiyatri Hemşireliği/Ruh Sağlığı ve Hastalıkları Hemşireliği/Ruh Sağlığı ve Psikiyatri Hemşireliği veya Konsültasyon Liyezon Psikiyatrisi Hemşireliği veya Toplum Ruh Sağlığı Hemşireliği tezli yüksek lisans programlarından mezun olmak</t>
  </si>
  <si>
    <t>Hemşirelik lisans programlarından mezun olmak</t>
  </si>
  <si>
    <t>Hemşirelik veya Ebelik veya Sağlık Memurluğu lisans programlarından mezun olmak</t>
  </si>
  <si>
    <t>Toplum Ruh Sağlığı Hemşireliği</t>
  </si>
  <si>
    <t xml:space="preserve"> Konsültasyon ve Liyezon Psikiyatrisi Hemşireliği</t>
  </si>
  <si>
    <t>Hemşirelik</t>
  </si>
  <si>
    <t>Sağlık Biyoinformatiği</t>
  </si>
  <si>
    <t>Kök Hücre</t>
  </si>
  <si>
    <t>Tıp, Eczacılık, Diş Hekimliği, Veterinerlik, Biyomühendislik, Biyoloji, Biyokimya, Biyomedikal Mühendisliği, Moleküler Biyoloji ve Genetik bölümü mezunu olmak</t>
  </si>
  <si>
    <t>Diyabet Destek</t>
  </si>
  <si>
    <t>Hemşirelik, Sağlık Memurluğu, Ebelik, Psikoloji, Beslenme, Diyetetik, Sosyal Hizmetler, Beden Eğitimi ve Spor Lisans Mezunu Olmak</t>
  </si>
  <si>
    <t>Fen Fakültesi Fizik Bölümü, Mühendislik Fakültesi Fizik Mühendisliği, Nükleer Enerji Mühendisliği Bölümü Mezunu Olmak</t>
  </si>
  <si>
    <t>*</t>
  </si>
  <si>
    <t>Hemşirelik veya Sağlık Memurluğu Lisans Programı Mezunu Olmak Koşuluyla, Halk Sağlığı, Halk Sağlığı Hemşireliği ve Diğer Hemşirelik Bilim Uzmanlığı Alanlarında Yüksek Lisans Derecesine Sahip Olmak</t>
  </si>
  <si>
    <t>Translasyonel Pulmonoloji</t>
  </si>
  <si>
    <t>Çocuk Sağlığı ve Hastalıkları Hemşireliği</t>
  </si>
  <si>
    <t>Çocuk Sağlığı ve Hastalıkları Hemşireliği Yüksek lisans Programından mezun olmak</t>
  </si>
  <si>
    <t>Yenidoğan Yoğun Bakım
Hemşireliği</t>
  </si>
  <si>
    <t>Hemşirelik Fakültesi, Hemşirelik Yüksekokulu, Sağlık Bilimleri Fakültesi ve Sağlık Yüksekokulu Hemşirelik bölümünden mezun olmak</t>
  </si>
  <si>
    <t>İç Hastalıkları Hemşireliği</t>
  </si>
  <si>
    <t>Hemşirelik Lisans programından mezun olmak</t>
  </si>
  <si>
    <t>Temel Onkoloji</t>
  </si>
  <si>
    <t>Kanser Biyolojisi ve İmmunolojisi</t>
  </si>
  <si>
    <t xml:space="preserve">Mülakat </t>
  </si>
  <si>
    <t>Afet Tıbbı</t>
  </si>
  <si>
    <t>Hastane
Öncesi Acil Sağlık Hizmetleri ve Afet Yönetimi</t>
  </si>
  <si>
    <t>Afet ve Acil durum yönetimi ya da Sağlık Hizmetleri alanında Yüksek Lisans yapmış olmak, Afet ve acil durum yönetimi ya da acil sağlık hizmetleri alanlarında, mesleki deneyimi olmak koşuluyla herhangi bir alanda Yüksek Lisans yapmış olmak, Yükseköğretim kurulunun tıp fakülteleri, eczacılık fakülteleri ve diş hekimliği fakültelerinden mezun olmak</t>
  </si>
  <si>
    <t>Sağlık bilimleri alanında bir lisans programından mezun olmak yada hastane öncesi acil sağlık hizmetleri sisteminde aktif çalışmak koşuluyla herhangi bir lisans
programından mezun olmak</t>
  </si>
  <si>
    <t>Beden Eğitimi ve Spor</t>
  </si>
  <si>
    <t>Sporda Psiko Sosyal Alanlar</t>
  </si>
  <si>
    <t>Spor Bilimleri Fakültesi, Beden Eğitimi ve Spor Yüksekokulu Lisans Mezunları, 
Üniversitelerin Beden Eğitimi ve Spor alanı ile ilgili bölümlerinden mezun olmak, 
Fakültelerin Rehberlik ve Psikolojik Danışmanlık Bölümü Lisans ve Psikoloji Bölümü Lisans Mezunu Olmak. Belirtilen lisans programları dışındaki mezunlar için en az 5 yıl sporcu geçmişine sahibi olmak.</t>
  </si>
  <si>
    <t>Spor Bilimleri Fakültesi, Beden Eğitimi ve Spor Yüksekokulu Lisans Mezunları ile Eğitim Fakültelerinin Sınıf Öğretmenliği Bölümü Lisans Mezunu olmak. Belirtilen lisans programları dışındaki mezunlar için en az 5 yıl sporcu geçmişine sahibi olmak.</t>
  </si>
  <si>
    <t>Sporda Psiko Sosyal Alanlar Anabilim Dalı Yüksek Lisans, Beden Eğitimi ve Spor Öğretimi Anabilim Dalı Yüksek Lisans, Beden Eğitimi ve Spor Anabilim Dalı Yüksek lisans, Eğitim Fakültelerinin Yüksek Lisans Programları ve Edebiyat Fakültelerinin Psikoloji Bölümü, Sosyoloji Bölümü ve Felsefe Bölümü Yüksek Lisans, Egzersiz ve Spor Psikolojisi Anabilim Dalı/Programında yüksek lisans yapmış olmak.</t>
  </si>
  <si>
    <t>Beden Eğitimi ve Spor Öğretimi</t>
  </si>
  <si>
    <t>İkinci öğretim tezsiz yüksek lisans programlarına en az 15 öğrenci başvurduğu takdirde mülakat ve/veya yazılı sınav yapılacaktır.</t>
  </si>
  <si>
    <t>TC- KKTC Aday Değerlendirme</t>
  </si>
  <si>
    <t>Doktora programına, Lisans derecesi Tıp, Hemşirelik , Psikoloji, Sosyal Hizmet
Uzmanı, Diş hekimliği, Eczacılık, Gerontoloji, Fizyoterapi, Diyetisyen olan ve bu
alanlardan birinde yüksek lisans yapan ve yabancı dil koşulunu yerine getiren ve
mülakat sınavı sonucunda güz ve bahar yarıyıllarında öğrenci kabul edilir</t>
  </si>
  <si>
    <t>YÜKSEK LİSANS YABANCI DİL KOŞULU (VAR-YOK)</t>
  </si>
  <si>
    <t>Hemşireliğin herhangi bir bilim dalında yüksek lisans programını tamamlamış olmak</t>
  </si>
  <si>
    <t xml:space="preserve">5 Yıllık Eczacılık Fakültesi Mezunu olmak ve Eczacılık Fakültesi mezunu olmak ve  Eczacılık Fakültesinden bir yüksek lisans derecesine sahip olmak. </t>
  </si>
  <si>
    <t>Biyofarmasötik ve Farmakokinetik Programı için Eczacılık Fakültesi Mezunu, Fen veya Sağlık Bilimleri alanında fakülte mezunları ( Eczacılık Fakültesi dışındaki öğrencilere Bilimsel Hazırlık Programı uygulanacaktır.)</t>
  </si>
  <si>
    <t>Eczacılık Fakültesi Mezunu olma ve Eczacılık Fakültesi Anabilim Dallarından birinde Yüksek Lisans Yapmış olmak veya 5 yıllık Eczacılık Fakültesi mezunu olmak, (Gerekli görüldüğünde 5 yıllık mezunlar için Yüksek Lisans Programından  Bilimsel Hazırlık Programı uygulanacaktır.)</t>
  </si>
  <si>
    <t>Eczacılık Fakültesi Kimya Mühendisliği,  Biyomühendislik bölümü, ve Biyokimya Kimya Biyoloji bölümü mezunları</t>
  </si>
  <si>
    <t>Eczacılık Fakültesi mezunu olmak, Fen veya Fen-Edebiyat Fakültesi biyoloji mezunu olmak, Veterinerlik Fakültesi mezunu olmak, Hemşirelik Fakültesi mezunu olmak, Diş Hekimliği Fakültesi mezunu olmak, Ebelik Lisans mezunu olmak, Gıda Mühendisliği mezunu olmak.</t>
  </si>
  <si>
    <t>Halk Sağlığı</t>
  </si>
  <si>
    <t>Tıp, Diş Hekimliği,Eczacılık ve Hemşirelik Fakültesi/Yüksekokullarından Mezun Olmak</t>
  </si>
  <si>
    <t>Tıp Fakültesi, Diş Hekimliği Fakültesi ve Eczacılık Fakültesi mezunları lisans derecesi ile Fen Fakültesi, Hemşirelik Fakültesi, Mühendislik Fakültesi mezunları yüksek lisans derecesi ile doktora programına başvuru yapabilir.</t>
  </si>
  <si>
    <t>VAR</t>
  </si>
  <si>
    <t>YOK</t>
  </si>
  <si>
    <t>Kan Bankacılığı ve Transfüzyon Tıbbi</t>
  </si>
  <si>
    <t>Kan Bankacılığı</t>
  </si>
  <si>
    <t>Fen Fakültesi Biyoloji Bölümü mezunu olmak</t>
  </si>
  <si>
    <t>Laboratuvar Hayvanları Bilimi</t>
  </si>
  <si>
    <t>Tıp, Diş Hekimliği Eczacılık, Veterinerlik , Hemşirelik, Ziraat, Su Ürünleri, Biyomühendislik veya Fen Fakültesi Lisans Programından Mezun Olmak</t>
  </si>
  <si>
    <t>Tıp Fakültesi, Diş Hekimliği, Eczacılık, Veterinerlik Fakültesi mezunları, Lisans Derecesi ile Kök Hücre, Biyoloji, Moleküler Biyoloji ve Genetik anabilim dallarında yüksek lisans yapmış olmak</t>
  </si>
  <si>
    <t>Tıp Fakültesi mezunu, İstatistik veya Biyoistatististik alanında yüksek lisans mezunu olmak</t>
  </si>
  <si>
    <t>Farmasötik Kimya</t>
  </si>
  <si>
    <t>Eczacılık Fakültesi, Fen Fakültesi Kimya Bölümü, Mühendislik Fakültesi Kimya Mühendisliği Bölümü Mezunu olmak. (Eczacılık Fakültesi Mezunu olmayan adaylara bilimsel hazırlık programı uygulanacaktır)</t>
  </si>
  <si>
    <t>5 Yıllık Eczacılık Fakültesi mezunu olmak veya Eczacılık Fakültesi mezunu olup Farmasötik Kimya Anabilim Dalı'nda Yüksek Lisans yapmış olmak</t>
  </si>
  <si>
    <t>Odyoloji</t>
  </si>
  <si>
    <t>Kulak Burun Boğaz Hastalıkları Uzmanı, Odyoloji Lisans Mezunu, Dil ve Konuşma Terapisi lisans mezunu olmak</t>
  </si>
  <si>
    <t>Onkoloji Hemşireliği</t>
  </si>
  <si>
    <t>Geriatri Hemşireliği</t>
  </si>
  <si>
    <t>Tıp Eğitimi</t>
  </si>
  <si>
    <t>Tıp ve Sağlık Bilimleri alanında Öğretim Görevlisi olmak veya Öğretim Üyesi olmak</t>
  </si>
  <si>
    <t xml:space="preserve">Klinik Eczacılık </t>
  </si>
  <si>
    <t>Eczacılık Fakültesi mezunu olmak</t>
  </si>
  <si>
    <t>Tıbbi Biyoloji</t>
  </si>
  <si>
    <t>Biyoloji, Moleküler Biyoloji, Genetik, Biyomühendislik, Eczacılık, Veteriner veya Diş Hekimliği lisans mezunu ve tam gün çalışmaya engel durumunun bulunmaması</t>
  </si>
  <si>
    <t>SBE Yüksek Lisans mezunu veya Tıp Fakültesi mezunu ve tam gün çalışmaya engel durumunun bulunmaması</t>
  </si>
  <si>
    <t>Spor Yönetim Bilimleri</t>
  </si>
  <si>
    <t>Herhangi bir yükseköğretim kurumundan lisans derecesi ile mezun olmak</t>
  </si>
  <si>
    <t>Spor Yönetimi Bilimleri, Beden Eğitimi ve Spor Öğretimi, Sporda Psikososyal Alanlar, Beden Eğitimi ve Spor Alanı, Rekreasyon, Yönetim ve Organizasyon, İletişim, Pazarlama, İktisat, İşletme, Halkla İlişkiler, Finans, Ekonomi alanlarında tezli yüksek lisans programını tamamlamış olmak</t>
  </si>
  <si>
    <t>Farmasötik Biyoteknoloji</t>
  </si>
  <si>
    <t>Eczacılık Fakültesi; Tıp Fakültesi; Veterinerlik Fakültesi mezunu olmak veya Moleküler Biyoloji ve Genetik; Biyoloji; Biyokimya: Biyomühendislik; Kimya bölümlerinden lisans derecesine sahip olmak</t>
  </si>
  <si>
    <t>Doktora Program</t>
  </si>
  <si>
    <t>Beş yıllık Eczacılık Fakültesi, Tıp Fakültesi, Veterinerlik Fakültesi mezunu olmak veya Farmasötik Biyoteknoloji Anabilim Dalında yüksek lisans derecesine sahip olmak veya Fen Bilimleri Enstitüsü; Biyomühendislik, Biyoteknoloji, Biyokimya, Moleküler Biyoloji alanlarında yüksek lisans yapmış olmak veya Sağlık Bilimleri Enstitüsü; Aşı çalışmaları, Biyokimya, Tıbbi Biyokimya, Tıbbi Biyoloji, Tıbbi Biyoloji ve Genetik, Nanoteknoloji , Farmasötik Teknoloji alanlarında yüksek lisans derecesine sahip olmak</t>
  </si>
  <si>
    <t>Anatomi</t>
  </si>
  <si>
    <t>Fen Fakültesi Biyoloji Bölümü, FenEdebiyat Fakültesi veya Eğitim Fakültesi Biyoloji ve Antropoloji Bölümü, Moleküler Biyoloji ve Genetik Bölümü, Fizyoterapi ve Rehabilitasyon Bölümü, Eczacılık Fakültesi, Hemşirelik Fakültesi, Hemşirelik Yüksekokulu, Sağlık Bilimleri Fakültesi Hemşirelik Bölümü ve Sağlık Yüksekokulu Hemşirelik ve Ebelik Bölümü, Beden Eğitimi ve Spor Yüksekokulu mezun olmak (Ege Üniversitesi Sağlık Bilimleri Yükseklisans giriş koşulları geçerlidir.)</t>
  </si>
  <si>
    <t>Tıbbi Biyokimya</t>
  </si>
  <si>
    <t>Sinirbilim</t>
  </si>
  <si>
    <t>Herhangi bir lisans programını tamamlamış olmak</t>
  </si>
  <si>
    <t>Tıp ve Diş Hekimliği Fakülteleri, Eczacılık Fakültesi ile Sinirbilim Anabilim Dalında Yüksek Lisans yapmış olmak</t>
  </si>
  <si>
    <t>Fen, Mühendislik ve Sağlık Bilimleri alanlarından birinde Yüksek Lisans yapmış olmak ya da Fen, Mühendislik ve Sağlık Bilimleri alanlarından birinden mezun olmak (Lisans dereceli)</t>
  </si>
  <si>
    <t>Fen, Mühendislik ve Sağlık Bilimleri alanlarından birinden mezun olmak</t>
  </si>
  <si>
    <t>Farmakoloji</t>
  </si>
  <si>
    <t>1.Eczacılık Fakültesi mezunu olmak. 2. Farmakoloji alanında yüksek lisans yapmış olmak (4 yıllık Eczacılık Fakültesi mezunu) 3. Biyoloji, Moleküler Biyoloji ve Genetik, Biyomühendislik, Biyokimya alanlarından lisans mezunu olup Farmakoloji alanında yüksek lisans derecesine sahip olmak</t>
  </si>
  <si>
    <t>Eczacılık, Tıp, Diş Hekimliği Fakültesi, Biyomühendislik, Moleküler Biyoloji ve Genetik, Fen Fakültelerinin Biyokimya, Biyoloji ve Kimya Bölümlerinden mezun olmak.</t>
  </si>
  <si>
    <t>Hemşirelikte Öğretim</t>
  </si>
  <si>
    <t>Hemşirelikte öğretim yüksek lisans mezunu olmak</t>
  </si>
  <si>
    <t>Hemşirelik lisans programı mezunu olmak</t>
  </si>
  <si>
    <t>Farmakognozi</t>
  </si>
  <si>
    <t>5 yıllık  veya 4  yıllık  Eczacılık Fakültesi mezunu olmak veya Tıp, Veterinerlik, Diş hekimliği, Moleküler Biyoloji ve Genetik, Kimya mühendisi, Biyomühendis, Kimya, Biyoloji, Biyokimya mezunu olmak</t>
  </si>
  <si>
    <t>5 yıllık Eczacılık Fakültesi mezunu olmak, veya  4 yıllık Eczacılık Fakültesi mezunu olup Farmakognozi alanında yüksek lisans yapmış olmak, Tıp, Veterinerlik, Diş hekimliği, Moleküler Biyoloji ve Genetik, Kimya mühendisi, Biyomühendis, Kimya, Biyoloji, Biyokimya mezunu olup Farmakognozi Yüksek Lisansı Yapmış olmak</t>
  </si>
  <si>
    <t>Fitoterapi</t>
  </si>
  <si>
    <t>Eczacılık Fakültesi, Tıp Fakültesi, Diş Hekimliği Fakültesi, Veterinerlik Fakültesi, Hemşirelik  Fakültesi veya 4 yıllık Beslenme ve Diyetetik Bölümü mezunu olmak</t>
  </si>
  <si>
    <t>Tıbbi Patoloji</t>
  </si>
  <si>
    <t>Tıp Fakültesi mezunu olup Tıbbi Patoloji Uzmanı Olmak</t>
  </si>
  <si>
    <t>Hemşirelik alanında lisans programından mezun olmak</t>
  </si>
  <si>
    <t>Fizyoloji</t>
  </si>
  <si>
    <t>Sağlık, Biyoloji ve Psikoloji ile ilgili 4 (dört) yıllık bir fakülteden mezun olmak</t>
  </si>
  <si>
    <t>Tıp,Diş,Eczacılık Lisans Yapmış Hemşirelik ve Ebelik Yüksek Lisans Programı Mezunu Olmak</t>
  </si>
  <si>
    <t>İç Hastalıkları Hemşireliği Tezli Yüksek Lisans Programından mezun
olmak, İç Hastalıkları Hemşireliği Anabilim dalının İç Hastalıkları Yüksek Lisans Programı dışındaki diğer Yüksek Lisans Programlarından mezun olanlar Hazırlık Eğitimi alacaktır.</t>
  </si>
  <si>
    <t>BATI ENS.</t>
  </si>
  <si>
    <t>Madde Bağımlılığı</t>
  </si>
  <si>
    <t>Lisans mezunu olmak</t>
  </si>
  <si>
    <t>Bir yüksek lisans programını tamamlamış olmak</t>
  </si>
  <si>
    <t>Bağımlılıkta Moleküler Çalışmalar</t>
  </si>
  <si>
    <t>Fen veya sağlık bilimleri ile ilgili alanlardan lisans mezunu olmak</t>
  </si>
  <si>
    <t xml:space="preserve">Bağımlılık Toksikolojisi </t>
  </si>
  <si>
    <t>Fen veya Sağlık Bilimleri ile İlgili Alanlarda Lisans Mezunu Olmak</t>
  </si>
  <si>
    <t>Sağlık Personeli Olmak ( Hekim, Diş Hekimi, Ebe, Diyetisyen, Fizyoterapist, Eczacı) ve Sosyal Hizmet Bölümü Mezunu Olmak</t>
  </si>
  <si>
    <t>Biyofizik</t>
  </si>
  <si>
    <t>Sağlıkla ilgili fakülte mezunu olmak, mühendislikveya fen/fenedebiyat fakültesi mezunu olmak.</t>
  </si>
  <si>
    <t>Tıp Fakültesi, Diş Hekimliği Fakültesimezunu olmak, yüksek lisans veya eşdeğeri dereceye sahip olmak.</t>
  </si>
  <si>
    <t>Biyokimya</t>
  </si>
  <si>
    <t>Eczacılık Fakültesi Mezunu olmak veya Fen Fakültesi Biyoloji, Biyokimya, Moleküler Biyoloji Bölümlerinden mezun olmak</t>
  </si>
  <si>
    <t>5 Yıllık Eczacılık Fakültesi mezunu olmak veya Eczacılık Fakültesi Biyokimya Anabilim Dalında yüksek lisans yapmış olmak</t>
  </si>
  <si>
    <t>Tıp Fakültesi, Veteriner Fakültesi, Eczacılık Fakültesi, Diş Hekimliği, Biyokimya, Biyoloji, Biyomuhendislik, Genetik Muhendislik, Genetik ve Biyomühendislik, Molekuler Biyoloji, Biyoloji, Mikrobiyoloji, Immunoloji, Biyoinformatik, Biyomedikal Mühendislik veya Bilimler, Kimya Mühendisliği, ile ilgili 4 yıllık bir lisans programından mezun olmak</t>
  </si>
  <si>
    <t xml:space="preserve">Tıp Fakültesi, Veteriner Fakültesi, Eczacılık Fakültesi, Diş Hekimliği alaninda lisans/
yüksek lisans yapmış olmak; Biyokimya, Biyoloji, Biyomuhendislik, Genetik
Muhendislik, Genetik ve Biyomühendislik, Molekuler Biyoloji, Biyoloji, Mikrobiyoloji, Immunoloji, Biyoinformatik, Biyomedikal Mühendislik veya Bilimler ve Kimya Mühendisliği ile ilgili alanlarda yüksek lisans yapmış olmak.
</t>
  </si>
  <si>
    <t>Üniversitelerin Biyokimya, Kimya, Kimya Öğretmenliği,  Moleküler Biyoloji ve Genetik, Biyoloji, Biyomühendislik, Kimya Mühendisliği bölümlerinde lisans eğitimini tamamlamak.</t>
  </si>
  <si>
    <t>Tıp Fakültesi Mezunu olmak</t>
  </si>
  <si>
    <t>Moleküler Patoloji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</si>
</sst>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62"/>
      <scheme val="minor"/>
    </font>
    <font>
      <sz val="11"/>
      <color rgb="FF006100"/>
      <name val="Calibri"/>
      <family val="2"/>
      <charset val="162"/>
      <scheme val="minor"/>
    </font>
    <font>
      <b/>
      <sz val="12"/>
      <name val="Cambria"/>
      <family val="1"/>
      <charset val="162"/>
      <scheme val="major"/>
    </font>
    <font>
      <sz val="12"/>
      <name val="Cambria"/>
      <family val="1"/>
      <charset val="162"/>
      <scheme val="major"/>
    </font>
    <font>
      <b/>
      <sz val="12"/>
      <name val="Cambria"/>
      <family val="1"/>
      <charset val="162"/>
      <scheme val="major"/>
    </font>
    <font>
      <sz val="12"/>
      <name val="Cambria"/>
      <family val="1"/>
      <charset val="162"/>
      <scheme val="major"/>
    </font>
    <font>
      <sz val="11"/>
      <color rgb="FF9C6500"/>
      <name val="Calibri"/>
      <family val="2"/>
      <charset val="162"/>
      <scheme val="minor"/>
    </font>
    <font>
      <sz val="12"/>
      <color rgb="FFFF0000"/>
      <name val="Cambria"/>
      <family val="1"/>
      <charset val="162"/>
      <scheme val="major"/>
    </font>
    <font>
      <sz val="12"/>
      <name val="Cambria"/>
      <scheme val="major"/>
    </font>
    <font>
      <b/>
      <sz val="12"/>
      <name val="Cambria"/>
      <scheme val="major"/>
    </font>
  </fonts>
  <fills count="23">
    <fill>
      <patternFill patternType="none"/>
    </fill>
    <fill>
      <patternFill patternType="gray125"/>
    </fill>
    <fill>
      <patternFill patternType="solid">
        <fgColor rgb="FFC6EFCE"/>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DCE6F1"/>
        <bgColor indexed="64"/>
      </patternFill>
    </fill>
    <fill>
      <patternFill patternType="solid">
        <fgColor rgb="FF92D05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rgb="FF88DFF0"/>
        <bgColor indexed="64"/>
      </patternFill>
    </fill>
    <fill>
      <patternFill patternType="solid">
        <fgColor rgb="FFF1F79F"/>
        <bgColor indexed="64"/>
      </patternFill>
    </fill>
    <fill>
      <patternFill patternType="solid">
        <fgColor rgb="FFED6572"/>
        <bgColor indexed="64"/>
      </patternFill>
    </fill>
    <fill>
      <patternFill patternType="solid">
        <fgColor theme="7" tint="0.39997558519241921"/>
        <bgColor indexed="64"/>
      </patternFill>
    </fill>
    <fill>
      <patternFill patternType="solid">
        <fgColor rgb="FFFFEB9C"/>
      </patternFill>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0" fontId="1" fillId="2" borderId="0" applyNumberFormat="0" applyBorder="0" applyAlignment="0" applyProtection="0"/>
    <xf numFmtId="0" fontId="6" fillId="18" borderId="0" applyNumberFormat="0" applyBorder="0" applyAlignment="0" applyProtection="0"/>
  </cellStyleXfs>
  <cellXfs count="88">
    <xf numFmtId="0" fontId="0" fillId="0" borderId="0" xfId="0"/>
    <xf numFmtId="0" fontId="3" fillId="9" borderId="1" xfId="0"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2" fillId="4" borderId="1"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1" fontId="2" fillId="6" borderId="1" xfId="0" applyNumberFormat="1" applyFont="1" applyFill="1" applyBorder="1" applyAlignment="1" applyProtection="1">
      <alignment horizontal="center" vertical="center" wrapText="1"/>
      <protection locked="0"/>
    </xf>
    <xf numFmtId="1" fontId="2" fillId="6"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xf>
    <xf numFmtId="1" fontId="3" fillId="7" borderId="1" xfId="0" applyNumberFormat="1" applyFont="1" applyFill="1" applyBorder="1" applyAlignment="1">
      <alignment horizontal="center" vertical="center"/>
    </xf>
    <xf numFmtId="1" fontId="3" fillId="10" borderId="1" xfId="0" applyNumberFormat="1" applyFont="1" applyFill="1" applyBorder="1" applyAlignment="1" applyProtection="1">
      <alignment horizontal="left" vertical="center" wrapText="1"/>
      <protection locked="0"/>
    </xf>
    <xf numFmtId="0" fontId="2" fillId="9" borderId="1" xfId="0" applyFont="1" applyFill="1" applyBorder="1" applyAlignment="1" applyProtection="1">
      <alignment horizontal="center" vertical="center" wrapText="1"/>
      <protection locked="0"/>
    </xf>
    <xf numFmtId="0" fontId="3" fillId="8" borderId="2" xfId="0" applyFont="1" applyFill="1" applyBorder="1" applyAlignment="1">
      <alignment horizontal="center" vertical="center" wrapText="1"/>
    </xf>
    <xf numFmtId="0" fontId="2" fillId="11" borderId="1" xfId="1" applyNumberFormat="1" applyFont="1" applyFill="1" applyBorder="1" applyAlignment="1">
      <alignment vertical="center" wrapText="1"/>
    </xf>
    <xf numFmtId="0" fontId="3" fillId="12" borderId="1" xfId="0" applyFont="1" applyFill="1" applyBorder="1" applyAlignment="1">
      <alignment horizontal="left" vertical="center" wrapText="1"/>
    </xf>
    <xf numFmtId="0" fontId="3" fillId="12" borderId="1" xfId="0" applyFont="1" applyFill="1" applyBorder="1" applyAlignment="1" applyProtection="1">
      <alignment horizontal="center" vertical="center"/>
      <protection locked="0"/>
    </xf>
    <xf numFmtId="1" fontId="3" fillId="12" borderId="1" xfId="0" applyNumberFormat="1" applyFont="1" applyFill="1" applyBorder="1" applyAlignment="1" applyProtection="1">
      <alignment horizontal="center" vertical="center"/>
      <protection locked="0"/>
    </xf>
    <xf numFmtId="0" fontId="4" fillId="9" borderId="3" xfId="0" applyFont="1" applyFill="1" applyBorder="1" applyAlignment="1" applyProtection="1">
      <alignment horizontal="center" vertical="center" wrapText="1"/>
      <protection locked="0"/>
    </xf>
    <xf numFmtId="0" fontId="5" fillId="9" borderId="3" xfId="0" applyFont="1" applyFill="1" applyBorder="1" applyAlignment="1" applyProtection="1">
      <alignment horizontal="center" vertical="center" wrapText="1"/>
      <protection locked="0"/>
    </xf>
    <xf numFmtId="1" fontId="5" fillId="12" borderId="3" xfId="0" applyNumberFormat="1" applyFont="1" applyFill="1" applyBorder="1" applyAlignment="1" applyProtection="1">
      <alignment horizontal="center" vertical="center"/>
      <protection locked="0"/>
    </xf>
    <xf numFmtId="1" fontId="5" fillId="12" borderId="3" xfId="0" applyNumberFormat="1" applyFont="1" applyFill="1" applyBorder="1" applyAlignment="1" applyProtection="1">
      <alignment horizontal="center" vertical="center"/>
    </xf>
    <xf numFmtId="1" fontId="5" fillId="10" borderId="3" xfId="0" applyNumberFormat="1" applyFont="1" applyFill="1" applyBorder="1" applyAlignment="1" applyProtection="1">
      <alignment horizontal="left" vertical="center" wrapText="1"/>
      <protection locked="0"/>
    </xf>
    <xf numFmtId="0" fontId="4" fillId="14" borderId="3" xfId="0" applyNumberFormat="1" applyFont="1" applyFill="1" applyBorder="1" applyAlignment="1">
      <alignment vertical="center" wrapText="1"/>
    </xf>
    <xf numFmtId="0" fontId="4" fillId="15" borderId="3" xfId="0" applyNumberFormat="1" applyFont="1" applyFill="1" applyBorder="1" applyAlignment="1">
      <alignment vertical="center" wrapText="1"/>
    </xf>
    <xf numFmtId="0" fontId="4" fillId="9" borderId="1" xfId="0" applyFont="1" applyFill="1" applyBorder="1" applyAlignment="1" applyProtection="1">
      <alignment horizontal="center" vertical="center" wrapText="1"/>
      <protection locked="0"/>
    </xf>
    <xf numFmtId="1" fontId="5" fillId="12" borderId="1" xfId="0" applyNumberFormat="1" applyFont="1" applyFill="1" applyBorder="1" applyAlignment="1" applyProtection="1">
      <alignment horizontal="center" vertical="center"/>
      <protection locked="0"/>
    </xf>
    <xf numFmtId="1" fontId="4" fillId="13" borderId="1" xfId="0" applyNumberFormat="1" applyFont="1" applyFill="1" applyBorder="1" applyAlignment="1" applyProtection="1">
      <alignment horizontal="center" vertical="center"/>
    </xf>
    <xf numFmtId="1" fontId="5" fillId="12" borderId="1" xfId="0" applyNumberFormat="1" applyFont="1" applyFill="1" applyBorder="1" applyAlignment="1" applyProtection="1">
      <alignment horizontal="center" vertical="center"/>
    </xf>
    <xf numFmtId="0" fontId="5" fillId="12" borderId="1" xfId="0" applyNumberFormat="1" applyFont="1" applyFill="1" applyBorder="1" applyAlignment="1" applyProtection="1">
      <alignment horizontal="left" vertical="center" wrapText="1"/>
    </xf>
    <xf numFmtId="1" fontId="5" fillId="10" borderId="1" xfId="0" applyNumberFormat="1" applyFont="1" applyFill="1" applyBorder="1" applyAlignment="1" applyProtection="1">
      <alignment horizontal="left" vertical="center" wrapText="1"/>
      <protection locked="0"/>
    </xf>
    <xf numFmtId="1" fontId="3" fillId="10" borderId="3" xfId="0" applyNumberFormat="1" applyFont="1" applyFill="1" applyBorder="1" applyAlignment="1" applyProtection="1">
      <alignment horizontal="left" vertical="center" wrapText="1"/>
      <protection locked="0"/>
    </xf>
    <xf numFmtId="0" fontId="5" fillId="9" borderId="1" xfId="0" applyFont="1" applyFill="1" applyBorder="1" applyAlignment="1" applyProtection="1">
      <alignment horizontal="center" vertical="center" wrapText="1"/>
      <protection locked="0"/>
    </xf>
    <xf numFmtId="0" fontId="4" fillId="16" borderId="1" xfId="1" applyNumberFormat="1" applyFont="1" applyFill="1" applyBorder="1" applyAlignment="1">
      <alignment vertical="center" wrapText="1"/>
    </xf>
    <xf numFmtId="0" fontId="4" fillId="9" borderId="1" xfId="0" applyNumberFormat="1" applyFont="1" applyFill="1" applyBorder="1" applyAlignment="1" applyProtection="1">
      <alignment horizontal="center" vertical="center" wrapText="1"/>
      <protection locked="0"/>
    </xf>
    <xf numFmtId="0" fontId="3" fillId="9" borderId="1" xfId="0" applyNumberFormat="1" applyFont="1" applyFill="1" applyBorder="1" applyAlignment="1" applyProtection="1">
      <alignment horizontal="center" vertical="center" wrapText="1"/>
      <protection locked="0"/>
    </xf>
    <xf numFmtId="1" fontId="2" fillId="13" borderId="1" xfId="0" applyNumberFormat="1" applyFont="1" applyFill="1" applyBorder="1" applyAlignment="1" applyProtection="1">
      <alignment horizontal="center" vertical="center"/>
    </xf>
    <xf numFmtId="0" fontId="3" fillId="12" borderId="1" xfId="0" applyNumberFormat="1" applyFont="1" applyFill="1" applyBorder="1" applyAlignment="1" applyProtection="1">
      <alignment horizontal="left" vertical="center" wrapText="1"/>
    </xf>
    <xf numFmtId="1" fontId="3" fillId="12" borderId="1" xfId="0" applyNumberFormat="1" applyFont="1" applyFill="1" applyBorder="1" applyAlignment="1" applyProtection="1">
      <alignment horizontal="center" vertical="center"/>
    </xf>
    <xf numFmtId="0" fontId="2" fillId="14" borderId="3" xfId="0" applyNumberFormat="1" applyFont="1" applyFill="1" applyBorder="1" applyAlignment="1">
      <alignment vertical="center" wrapText="1"/>
    </xf>
    <xf numFmtId="0" fontId="2" fillId="15" borderId="3" xfId="0" applyNumberFormat="1" applyFont="1" applyFill="1" applyBorder="1" applyAlignment="1">
      <alignment vertical="center" wrapText="1"/>
    </xf>
    <xf numFmtId="0" fontId="4" fillId="17" borderId="3" xfId="0" applyNumberFormat="1" applyFont="1" applyFill="1" applyBorder="1" applyAlignment="1">
      <alignment vertical="center" wrapText="1"/>
    </xf>
    <xf numFmtId="0" fontId="3" fillId="9" borderId="3" xfId="0"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5" fillId="9" borderId="1" xfId="0" applyNumberFormat="1" applyFont="1" applyFill="1" applyBorder="1" applyAlignment="1" applyProtection="1">
      <alignment horizontal="center" vertical="center" wrapText="1"/>
      <protection locked="0"/>
    </xf>
    <xf numFmtId="1" fontId="3" fillId="12" borderId="1" xfId="0" applyNumberFormat="1" applyFont="1" applyFill="1" applyBorder="1" applyAlignment="1">
      <alignment horizontal="center" vertical="center"/>
    </xf>
    <xf numFmtId="0" fontId="2" fillId="14" borderId="1" xfId="2" applyNumberFormat="1" applyFont="1" applyFill="1" applyBorder="1" applyAlignment="1">
      <alignment vertical="center" wrapText="1"/>
    </xf>
    <xf numFmtId="0" fontId="3" fillId="9" borderId="1" xfId="0" applyFont="1" applyFill="1" applyBorder="1" applyAlignment="1">
      <alignment horizontal="center" vertical="center" wrapText="1"/>
    </xf>
    <xf numFmtId="0" fontId="3" fillId="12" borderId="1" xfId="0" applyFont="1" applyFill="1" applyBorder="1" applyAlignment="1">
      <alignment horizontal="center" vertical="center"/>
    </xf>
    <xf numFmtId="1" fontId="3" fillId="10" borderId="1" xfId="0" applyNumberFormat="1" applyFont="1" applyFill="1" applyBorder="1" applyAlignment="1">
      <alignment horizontal="left" vertical="center" wrapText="1"/>
    </xf>
    <xf numFmtId="0" fontId="7" fillId="0" borderId="0" xfId="0" applyFont="1"/>
    <xf numFmtId="0" fontId="3" fillId="0" borderId="0" xfId="0" applyFont="1"/>
    <xf numFmtId="0" fontId="2" fillId="20" borderId="1" xfId="2" applyNumberFormat="1" applyFont="1" applyFill="1" applyBorder="1" applyAlignment="1">
      <alignment vertical="center" wrapText="1"/>
    </xf>
    <xf numFmtId="0" fontId="3" fillId="12" borderId="2" xfId="0" applyFont="1" applyFill="1" applyBorder="1" applyAlignment="1">
      <alignment horizontal="left" vertical="center" wrapText="1"/>
    </xf>
    <xf numFmtId="0" fontId="3" fillId="12" borderId="1" xfId="0" applyFont="1" applyFill="1" applyBorder="1" applyAlignment="1">
      <alignment horizontal="left" vertical="center"/>
    </xf>
    <xf numFmtId="0" fontId="2" fillId="9" borderId="1" xfId="0" applyFont="1" applyFill="1" applyBorder="1" applyAlignment="1">
      <alignment horizontal="center" vertical="center"/>
    </xf>
    <xf numFmtId="0" fontId="3" fillId="9" borderId="1"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4" xfId="0" applyFont="1" applyBorder="1"/>
    <xf numFmtId="1" fontId="2" fillId="13" borderId="1" xfId="0" applyNumberFormat="1" applyFont="1" applyFill="1" applyBorder="1" applyAlignment="1">
      <alignment horizontal="center" vertical="center"/>
    </xf>
    <xf numFmtId="1" fontId="0" fillId="0" borderId="0" xfId="0" applyNumberFormat="1"/>
    <xf numFmtId="0" fontId="2" fillId="9" borderId="1" xfId="0" applyFont="1" applyFill="1" applyBorder="1" applyAlignment="1">
      <alignment horizontal="center" vertical="center" wrapText="1"/>
    </xf>
    <xf numFmtId="0" fontId="3" fillId="12" borderId="1" xfId="0" applyNumberFormat="1" applyFont="1" applyFill="1" applyBorder="1" applyAlignment="1">
      <alignment horizontal="left" vertical="center" wrapText="1"/>
    </xf>
    <xf numFmtId="0" fontId="2" fillId="9" borderId="3" xfId="0" applyNumberFormat="1" applyFont="1" applyFill="1" applyBorder="1" applyAlignment="1">
      <alignment horizontal="center" vertical="center" wrapText="1"/>
    </xf>
    <xf numFmtId="0" fontId="3" fillId="12" borderId="3" xfId="0" applyNumberFormat="1" applyFont="1" applyFill="1" applyBorder="1" applyAlignment="1" applyProtection="1">
      <alignment horizontal="left" vertical="center" wrapText="1"/>
    </xf>
    <xf numFmtId="1" fontId="3" fillId="12" borderId="3" xfId="0" applyNumberFormat="1" applyFont="1" applyFill="1" applyBorder="1" applyAlignment="1" applyProtection="1">
      <alignment horizontal="center" vertical="center"/>
      <protection locked="0"/>
    </xf>
    <xf numFmtId="0" fontId="3" fillId="0" borderId="0" xfId="0" applyFont="1" applyBorder="1"/>
    <xf numFmtId="1" fontId="3" fillId="21" borderId="1" xfId="0" applyNumberFormat="1" applyFont="1" applyFill="1" applyBorder="1" applyAlignment="1">
      <alignment horizontal="center" vertical="center" wrapText="1"/>
    </xf>
    <xf numFmtId="0" fontId="8" fillId="12" borderId="1" xfId="0" applyNumberFormat="1" applyFont="1" applyFill="1" applyBorder="1" applyAlignment="1" applyProtection="1">
      <alignment horizontal="left" vertical="center" wrapText="1"/>
    </xf>
    <xf numFmtId="1" fontId="3" fillId="12" borderId="3" xfId="0" applyNumberFormat="1" applyFont="1" applyFill="1" applyBorder="1" applyAlignment="1" applyProtection="1">
      <alignment horizontal="center" vertical="center"/>
    </xf>
    <xf numFmtId="1" fontId="2" fillId="13" borderId="3" xfId="0" applyNumberFormat="1" applyFont="1" applyFill="1" applyBorder="1" applyAlignment="1" applyProtection="1">
      <alignment horizontal="center" vertical="center"/>
    </xf>
    <xf numFmtId="0" fontId="2" fillId="16" borderId="1" xfId="1" applyNumberFormat="1" applyFont="1" applyFill="1" applyBorder="1" applyAlignment="1">
      <alignment vertical="center" wrapText="1"/>
    </xf>
    <xf numFmtId="0" fontId="2" fillId="9" borderId="3" xfId="0" applyFont="1" applyFill="1" applyBorder="1" applyAlignment="1" applyProtection="1">
      <alignment horizontal="center" vertical="center" wrapText="1"/>
      <protection locked="0"/>
    </xf>
    <xf numFmtId="0" fontId="2" fillId="9" borderId="1" xfId="0" applyNumberFormat="1" applyFont="1" applyFill="1" applyBorder="1" applyAlignment="1" applyProtection="1">
      <alignment horizontal="center" vertical="center" wrapText="1"/>
      <protection locked="0"/>
    </xf>
    <xf numFmtId="1" fontId="2" fillId="13" borderId="3" xfId="0" applyNumberFormat="1" applyFont="1" applyFill="1" applyBorder="1" applyAlignment="1">
      <alignment horizontal="center" vertical="center"/>
    </xf>
    <xf numFmtId="0" fontId="3" fillId="12" borderId="3" xfId="0" applyFont="1" applyFill="1" applyBorder="1" applyAlignment="1">
      <alignment horizontal="left" vertical="center" wrapText="1"/>
    </xf>
    <xf numFmtId="0" fontId="2" fillId="9" borderId="3" xfId="0" applyNumberFormat="1" applyFont="1" applyFill="1" applyBorder="1" applyAlignment="1" applyProtection="1">
      <alignment horizontal="center" vertical="center" wrapText="1"/>
      <protection locked="0"/>
    </xf>
    <xf numFmtId="0" fontId="3" fillId="9" borderId="3" xfId="0" applyNumberFormat="1" applyFont="1" applyFill="1" applyBorder="1" applyAlignment="1" applyProtection="1">
      <alignment horizontal="center" vertical="center" wrapText="1"/>
      <protection locked="0"/>
    </xf>
    <xf numFmtId="0" fontId="2" fillId="22" borderId="1" xfId="2" applyNumberFormat="1" applyFont="1" applyFill="1" applyBorder="1" applyAlignment="1">
      <alignment vertical="center" wrapText="1"/>
    </xf>
    <xf numFmtId="1" fontId="3" fillId="12" borderId="3" xfId="0" applyNumberFormat="1" applyFont="1" applyFill="1" applyBorder="1" applyAlignment="1">
      <alignment horizontal="center" vertical="center"/>
    </xf>
    <xf numFmtId="0" fontId="9" fillId="0" borderId="3" xfId="0" applyNumberFormat="1" applyFont="1" applyBorder="1" applyAlignment="1">
      <alignment vertical="center" wrapText="1"/>
    </xf>
    <xf numFmtId="0" fontId="9" fillId="19" borderId="3" xfId="0" applyFont="1" applyFill="1" applyBorder="1" applyAlignment="1" applyProtection="1">
      <alignment horizontal="center" vertical="center" wrapText="1"/>
      <protection locked="0"/>
    </xf>
    <xf numFmtId="0" fontId="8" fillId="19" borderId="3" xfId="0" applyFont="1" applyFill="1" applyBorder="1" applyAlignment="1" applyProtection="1">
      <alignment horizontal="center" vertical="center" wrapText="1"/>
      <protection locked="0"/>
    </xf>
    <xf numFmtId="1" fontId="8" fillId="19" borderId="3" xfId="0" applyNumberFormat="1" applyFont="1" applyFill="1" applyBorder="1" applyAlignment="1" applyProtection="1">
      <alignment horizontal="center" vertical="center"/>
      <protection locked="0"/>
    </xf>
    <xf numFmtId="1" fontId="9" fillId="19" borderId="3" xfId="0" applyNumberFormat="1" applyFont="1" applyFill="1" applyBorder="1" applyAlignment="1" applyProtection="1">
      <alignment horizontal="center" vertical="center"/>
    </xf>
    <xf numFmtId="1" fontId="8" fillId="19" borderId="3" xfId="0" applyNumberFormat="1" applyFont="1" applyFill="1" applyBorder="1" applyAlignment="1" applyProtection="1">
      <alignment horizontal="center" vertical="center"/>
    </xf>
    <xf numFmtId="0" fontId="8" fillId="19" borderId="3" xfId="0" applyNumberFormat="1" applyFont="1" applyFill="1" applyBorder="1" applyAlignment="1" applyProtection="1">
      <alignment horizontal="left" vertical="center" wrapText="1"/>
    </xf>
    <xf numFmtId="1" fontId="8" fillId="19" borderId="3" xfId="0" applyNumberFormat="1" applyFont="1" applyFill="1" applyBorder="1" applyAlignment="1" applyProtection="1">
      <alignment horizontal="left" vertical="center" wrapText="1"/>
      <protection locked="0"/>
    </xf>
  </cellXfs>
  <cellStyles count="3">
    <cellStyle name="İyi" xfId="1" builtinId="26"/>
    <cellStyle name="Normal" xfId="0" builtinId="0"/>
    <cellStyle name="Nötr" xfId="2" builtinId="28"/>
  </cellStyles>
  <dxfs count="113">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auto="1"/>
        <name val="Cambria"/>
        <scheme val="major"/>
      </font>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2"/>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2"/>
        <color auto="1"/>
        <name val="Cambria"/>
        <scheme val="maj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mbria"/>
        <scheme val="major"/>
      </font>
      <numFmt numFmtId="0" formatCode="General"/>
      <fill>
        <patternFill patternType="solid">
          <fgColor indexed="64"/>
          <bgColor theme="6" tint="0.7999816888943144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strike val="0"/>
        <outline val="0"/>
        <shadow val="0"/>
        <u val="none"/>
        <vertAlign val="baseline"/>
        <sz val="12"/>
        <color auto="1"/>
        <name val="Cambria"/>
        <scheme val="maj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alignment textRotation="0" indent="0" justifyLastLine="0" shrinkToFit="0" readingOrder="0"/>
      <border diagonalUp="0" diagonalDown="0" outline="0"/>
    </dxf>
    <dxf>
      <font>
        <strike val="0"/>
        <outline val="0"/>
        <shadow val="0"/>
        <u val="none"/>
        <vertAlign val="baseline"/>
        <sz val="12"/>
        <color auto="1"/>
        <name val="Cambria"/>
        <scheme val="major"/>
      </font>
      <alignment vertical="center" textRotation="0" indent="0" justifyLastLine="0" shrinkToFit="0" readingOrder="0"/>
      <border diagonalUp="0" diagonalDown="0" outline="0"/>
    </dxf>
    <dxf>
      <border>
        <bottom style="thin">
          <color indexed="64"/>
        </bottom>
      </border>
    </dxf>
    <dxf>
      <font>
        <strike val="0"/>
        <outline val="0"/>
        <shadow val="0"/>
        <u val="none"/>
        <vertAlign val="baseline"/>
        <sz val="12"/>
        <color auto="1"/>
        <name val="Cambria"/>
        <scheme val="major"/>
      </font>
      <alignment horizontal="center" vertical="center" textRotation="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mruColors>
      <color rgb="FFF3F9D7"/>
      <color rgb="FFED6572"/>
      <color rgb="FFF1F79F"/>
      <color rgb="FF88DFF0"/>
      <color rgb="FF6DD8ED"/>
      <color rgb="FF6AD5E0"/>
      <color rgb="FFF2F4D2"/>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7" name="Tablo258" displayName="Tablo258" ref="A1:M106" totalsRowCount="1" headerRowDxfId="18" dataDxfId="16" totalsRowDxfId="15" headerRowBorderDxfId="17">
  <autoFilter ref="A1:M105"/>
  <sortState caseSensitive="1" ref="A2:L99">
    <sortCondition ref="B1:B80"/>
  </sortState>
  <tableColumns count="13">
    <tableColumn id="1" name="FAKÜLTE" totalsRowLabel="TOPLAM" dataDxfId="14" totalsRowDxfId="12"/>
    <tableColumn id="2" name="ANABİLİM DALI" totalsRowDxfId="11"/>
    <tableColumn id="3" name="PROGRAM ADI" totalsRowDxfId="10"/>
    <tableColumn id="4" name="PROGRAM TÜRÜ" totalsRowDxfId="9"/>
    <tableColumn id="5" name="TC" totalsRowFunction="sum" totalsRowDxfId="8"/>
    <tableColumn id="6" name="YAB" totalsRowFunction="sum" totalsRowDxfId="7"/>
    <tableColumn id="13" name="KKTC " totalsRowFunction="sum" totalsRowDxfId="6"/>
    <tableColumn id="7" name="TOPLAM" totalsRowFunction="sum" totalsRowDxfId="5">
      <calculatedColumnFormula>SUM(E2,F2)</calculatedColumnFormula>
    </tableColumn>
    <tableColumn id="12" name="ALES" totalsRowDxfId="4"/>
    <tableColumn id="10" name="ÖZEL KOŞULLAR" totalsRowDxfId="3"/>
    <tableColumn id="11" name="YÜKSEK LİSANS YABANCI DİL KOŞULU (VAR-YOK)" dataDxfId="13" totalsRowDxfId="2"/>
    <tableColumn id="8" name="TC- KKTC Aday Değerlendirme" totalsRowDxfId="1"/>
    <tableColumn id="9" name="YABANCI- Aday Değerlendirme" totalsRowDxfId="0"/>
  </tableColumns>
  <tableStyleInfo name="TableStyleLight2" showFirstColumn="0" showLastColumn="0" showRowStripes="1" showColumnStripes="0"/>
</table>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9"/>
  <sheetViews>
    <sheetView tabSelected="1" topLeftCell="A70" workbookViewId="0">
      <selection activeCell="C74" sqref="C74"/>
    </sheetView>
  </sheetViews>
  <sheetFormatPr defaultRowHeight="15" x14ac:dyDescent="0.25"/>
  <cols>
    <col min="1" max="1" width="15.140625" customWidth="1"/>
    <col min="2" max="2" width="18.7109375" customWidth="1"/>
    <col min="3" max="3" width="17.140625" customWidth="1"/>
    <col min="4" max="4" width="17.5703125" bestFit="1" customWidth="1"/>
    <col min="5" max="5" width="8.5703125" bestFit="1" customWidth="1"/>
    <col min="6" max="7" width="8.28515625" customWidth="1"/>
    <col min="8" max="8" width="12" customWidth="1"/>
    <col min="9" max="9" width="12.28515625" customWidth="1"/>
    <col min="10" max="10" width="81.85546875" customWidth="1"/>
    <col min="11" max="11" width="18.5703125" customWidth="1"/>
    <col min="12" max="12" width="18" customWidth="1"/>
    <col min="13" max="13" width="17.140625" customWidth="1"/>
  </cols>
  <sheetData>
    <row r="1" spans="1:13" ht="63" x14ac:dyDescent="0.25">
      <c r="A1" s="2" t="s">
        <v>0</v>
      </c>
      <c r="B1" s="3" t="s">
        <v>1</v>
      </c>
      <c r="C1" s="42" t="s">
        <v>2</v>
      </c>
      <c r="D1" s="4" t="s">
        <v>3</v>
      </c>
      <c r="E1" s="5" t="s">
        <v>4</v>
      </c>
      <c r="F1" s="5" t="s">
        <v>5</v>
      </c>
      <c r="G1" s="5" t="s">
        <v>14</v>
      </c>
      <c r="H1" s="6" t="s">
        <v>7</v>
      </c>
      <c r="I1" s="8" t="s">
        <v>6</v>
      </c>
      <c r="J1" s="9" t="s">
        <v>8</v>
      </c>
      <c r="K1" s="67" t="s">
        <v>123</v>
      </c>
      <c r="L1" s="7" t="s">
        <v>121</v>
      </c>
      <c r="M1" s="12" t="s">
        <v>10</v>
      </c>
    </row>
    <row r="2" spans="1:13" ht="47.25" x14ac:dyDescent="0.25">
      <c r="A2" s="13" t="s">
        <v>11</v>
      </c>
      <c r="B2" s="11" t="s">
        <v>77</v>
      </c>
      <c r="C2" s="1" t="s">
        <v>77</v>
      </c>
      <c r="D2" s="1" t="s">
        <v>9</v>
      </c>
      <c r="E2" s="16">
        <v>3</v>
      </c>
      <c r="F2" s="16">
        <v>0</v>
      </c>
      <c r="G2" s="16">
        <v>0</v>
      </c>
      <c r="H2" s="26">
        <f t="shared" ref="H2:H36" si="0">SUM(E2,F2)</f>
        <v>3</v>
      </c>
      <c r="I2" s="44" t="s">
        <v>13</v>
      </c>
      <c r="J2" s="28" t="s">
        <v>61</v>
      </c>
      <c r="K2" s="36" t="s">
        <v>134</v>
      </c>
      <c r="L2" s="10" t="s">
        <v>12</v>
      </c>
      <c r="M2" s="10"/>
    </row>
    <row r="3" spans="1:13" ht="47.25" x14ac:dyDescent="0.25">
      <c r="A3" s="13" t="s">
        <v>11</v>
      </c>
      <c r="B3" s="11" t="s">
        <v>201</v>
      </c>
      <c r="C3" s="1" t="s">
        <v>201</v>
      </c>
      <c r="D3" s="1" t="s">
        <v>9</v>
      </c>
      <c r="E3" s="16">
        <v>1</v>
      </c>
      <c r="F3" s="16">
        <v>0</v>
      </c>
      <c r="G3" s="16">
        <v>0</v>
      </c>
      <c r="H3" s="26">
        <f>SUM(E3,F3)</f>
        <v>1</v>
      </c>
      <c r="I3" s="20" t="s">
        <v>18</v>
      </c>
      <c r="J3" s="36" t="s">
        <v>202</v>
      </c>
      <c r="K3" s="64" t="s">
        <v>133</v>
      </c>
      <c r="L3" s="30" t="s">
        <v>20</v>
      </c>
      <c r="M3" s="30"/>
    </row>
    <row r="4" spans="1:13" ht="31.5" x14ac:dyDescent="0.25">
      <c r="A4" s="13" t="s">
        <v>11</v>
      </c>
      <c r="B4" s="11" t="s">
        <v>201</v>
      </c>
      <c r="C4" s="1" t="s">
        <v>201</v>
      </c>
      <c r="D4" s="41" t="s">
        <v>66</v>
      </c>
      <c r="E4" s="16">
        <v>2</v>
      </c>
      <c r="F4" s="16">
        <v>0</v>
      </c>
      <c r="G4" s="16">
        <v>0</v>
      </c>
      <c r="H4" s="26">
        <f>SUM(E4,F4)</f>
        <v>2</v>
      </c>
      <c r="I4" s="20" t="s">
        <v>18</v>
      </c>
      <c r="J4" s="36" t="s">
        <v>203</v>
      </c>
      <c r="K4" s="64" t="s">
        <v>133</v>
      </c>
      <c r="L4" s="30" t="s">
        <v>20</v>
      </c>
      <c r="M4" s="10"/>
    </row>
    <row r="5" spans="1:13" ht="47.25" x14ac:dyDescent="0.25">
      <c r="A5" s="13" t="s">
        <v>11</v>
      </c>
      <c r="B5" s="24" t="s">
        <v>22</v>
      </c>
      <c r="C5" s="31" t="s">
        <v>22</v>
      </c>
      <c r="D5" s="1" t="s">
        <v>9</v>
      </c>
      <c r="E5" s="25">
        <v>7</v>
      </c>
      <c r="F5" s="25">
        <v>0</v>
      </c>
      <c r="G5" s="25">
        <v>0</v>
      </c>
      <c r="H5" s="26">
        <f t="shared" si="0"/>
        <v>7</v>
      </c>
      <c r="I5" s="27" t="s">
        <v>23</v>
      </c>
      <c r="J5" s="36" t="s">
        <v>61</v>
      </c>
      <c r="K5" s="64" t="s">
        <v>133</v>
      </c>
      <c r="L5" s="30" t="s">
        <v>20</v>
      </c>
      <c r="M5" s="29"/>
    </row>
    <row r="6" spans="1:13" ht="31.5" x14ac:dyDescent="0.25">
      <c r="A6" s="13" t="s">
        <v>11</v>
      </c>
      <c r="B6" s="24" t="s">
        <v>22</v>
      </c>
      <c r="C6" s="31" t="s">
        <v>22</v>
      </c>
      <c r="D6" s="41" t="s">
        <v>66</v>
      </c>
      <c r="E6" s="25">
        <v>7</v>
      </c>
      <c r="F6" s="25">
        <v>0</v>
      </c>
      <c r="G6" s="25">
        <v>0</v>
      </c>
      <c r="H6" s="26">
        <f t="shared" si="0"/>
        <v>7</v>
      </c>
      <c r="I6" s="27" t="s">
        <v>23</v>
      </c>
      <c r="J6" s="28" t="s">
        <v>62</v>
      </c>
      <c r="K6" s="64" t="s">
        <v>133</v>
      </c>
      <c r="L6" s="21" t="s">
        <v>20</v>
      </c>
      <c r="M6" s="29"/>
    </row>
    <row r="7" spans="1:13" ht="47.25" x14ac:dyDescent="0.25">
      <c r="A7" s="13" t="s">
        <v>11</v>
      </c>
      <c r="B7" s="11" t="s">
        <v>171</v>
      </c>
      <c r="C7" s="1" t="s">
        <v>171</v>
      </c>
      <c r="D7" s="1" t="s">
        <v>9</v>
      </c>
      <c r="E7" s="25">
        <v>4</v>
      </c>
      <c r="F7" s="25">
        <v>0</v>
      </c>
      <c r="G7" s="25">
        <v>0</v>
      </c>
      <c r="H7" s="26">
        <f t="shared" ref="H7:H12" si="1">SUM(E7,F7)</f>
        <v>4</v>
      </c>
      <c r="I7" s="44" t="s">
        <v>13</v>
      </c>
      <c r="J7" s="36" t="s">
        <v>173</v>
      </c>
      <c r="K7" s="64" t="s">
        <v>133</v>
      </c>
      <c r="L7" s="10" t="s">
        <v>12</v>
      </c>
      <c r="M7" s="29"/>
    </row>
    <row r="8" spans="1:13" ht="63" x14ac:dyDescent="0.25">
      <c r="A8" s="13" t="s">
        <v>11</v>
      </c>
      <c r="B8" s="11" t="s">
        <v>171</v>
      </c>
      <c r="C8" s="1" t="s">
        <v>171</v>
      </c>
      <c r="D8" s="41" t="s">
        <v>66</v>
      </c>
      <c r="E8" s="25">
        <v>3</v>
      </c>
      <c r="F8" s="25">
        <v>0</v>
      </c>
      <c r="G8" s="25">
        <v>0</v>
      </c>
      <c r="H8" s="26">
        <f t="shared" si="1"/>
        <v>3</v>
      </c>
      <c r="I8" s="44" t="s">
        <v>13</v>
      </c>
      <c r="J8" s="36" t="s">
        <v>172</v>
      </c>
      <c r="K8" s="64" t="s">
        <v>133</v>
      </c>
      <c r="L8" s="10" t="s">
        <v>12</v>
      </c>
      <c r="M8" s="29"/>
    </row>
    <row r="9" spans="1:13" ht="47.25" x14ac:dyDescent="0.25">
      <c r="A9" s="13" t="s">
        <v>11</v>
      </c>
      <c r="B9" s="11" t="s">
        <v>177</v>
      </c>
      <c r="C9" s="1" t="s">
        <v>177</v>
      </c>
      <c r="D9" s="1" t="s">
        <v>9</v>
      </c>
      <c r="E9" s="25">
        <v>9</v>
      </c>
      <c r="F9" s="25">
        <v>1</v>
      </c>
      <c r="G9" s="25">
        <v>0</v>
      </c>
      <c r="H9" s="26">
        <f t="shared" si="1"/>
        <v>10</v>
      </c>
      <c r="I9" s="37" t="s">
        <v>23</v>
      </c>
      <c r="J9" s="36" t="s">
        <v>178</v>
      </c>
      <c r="K9" s="64" t="s">
        <v>133</v>
      </c>
      <c r="L9" s="10" t="s">
        <v>12</v>
      </c>
      <c r="M9" s="10" t="s">
        <v>12</v>
      </c>
    </row>
    <row r="10" spans="1:13" ht="78.75" x14ac:dyDescent="0.25">
      <c r="A10" s="13" t="s">
        <v>11</v>
      </c>
      <c r="B10" s="11" t="s">
        <v>177</v>
      </c>
      <c r="C10" s="1" t="s">
        <v>177</v>
      </c>
      <c r="D10" s="41" t="s">
        <v>66</v>
      </c>
      <c r="E10" s="25">
        <v>9</v>
      </c>
      <c r="F10" s="25">
        <v>1</v>
      </c>
      <c r="G10" s="25">
        <v>0</v>
      </c>
      <c r="H10" s="26">
        <f t="shared" si="1"/>
        <v>10</v>
      </c>
      <c r="I10" s="27" t="s">
        <v>23</v>
      </c>
      <c r="J10" s="36" t="s">
        <v>179</v>
      </c>
      <c r="K10" s="64" t="s">
        <v>133</v>
      </c>
      <c r="L10" s="21" t="s">
        <v>20</v>
      </c>
      <c r="M10" s="21" t="s">
        <v>20</v>
      </c>
    </row>
    <row r="11" spans="1:13" ht="47.25" x14ac:dyDescent="0.25">
      <c r="A11" s="13" t="s">
        <v>11</v>
      </c>
      <c r="B11" s="11" t="s">
        <v>177</v>
      </c>
      <c r="C11" s="1" t="s">
        <v>180</v>
      </c>
      <c r="D11" s="1" t="s">
        <v>9</v>
      </c>
      <c r="E11" s="25">
        <v>19</v>
      </c>
      <c r="F11" s="25">
        <v>1</v>
      </c>
      <c r="G11" s="25">
        <v>0</v>
      </c>
      <c r="H11" s="26">
        <f t="shared" si="1"/>
        <v>20</v>
      </c>
      <c r="I11" s="27" t="s">
        <v>23</v>
      </c>
      <c r="J11" s="36" t="s">
        <v>181</v>
      </c>
      <c r="K11" s="64" t="s">
        <v>133</v>
      </c>
      <c r="L11" s="10" t="s">
        <v>12</v>
      </c>
      <c r="M11" s="10" t="s">
        <v>12</v>
      </c>
    </row>
    <row r="12" spans="1:13" ht="47.25" x14ac:dyDescent="0.25">
      <c r="A12" s="13" t="s">
        <v>11</v>
      </c>
      <c r="B12" s="11" t="s">
        <v>177</v>
      </c>
      <c r="C12" s="1" t="s">
        <v>180</v>
      </c>
      <c r="D12" s="31" t="s">
        <v>25</v>
      </c>
      <c r="E12" s="25">
        <v>19</v>
      </c>
      <c r="F12" s="25">
        <v>1</v>
      </c>
      <c r="G12" s="25">
        <v>0</v>
      </c>
      <c r="H12" s="26">
        <f t="shared" si="1"/>
        <v>20</v>
      </c>
      <c r="I12" s="27"/>
      <c r="J12" s="36" t="s">
        <v>181</v>
      </c>
      <c r="K12" s="36" t="s">
        <v>134</v>
      </c>
      <c r="L12" s="10" t="s">
        <v>12</v>
      </c>
      <c r="M12" s="10" t="s">
        <v>12</v>
      </c>
    </row>
    <row r="13" spans="1:13" ht="47.25" x14ac:dyDescent="0.25">
      <c r="A13" s="13" t="s">
        <v>11</v>
      </c>
      <c r="B13" s="24" t="s">
        <v>30</v>
      </c>
      <c r="C13" s="31" t="s">
        <v>30</v>
      </c>
      <c r="D13" s="1" t="s">
        <v>9</v>
      </c>
      <c r="E13" s="25">
        <v>10</v>
      </c>
      <c r="F13" s="25">
        <v>1</v>
      </c>
      <c r="G13" s="25">
        <v>0</v>
      </c>
      <c r="H13" s="26">
        <f t="shared" si="0"/>
        <v>11</v>
      </c>
      <c r="I13" s="27" t="s">
        <v>23</v>
      </c>
      <c r="J13" s="28" t="s">
        <v>63</v>
      </c>
      <c r="K13" s="36" t="s">
        <v>134</v>
      </c>
      <c r="L13" s="10" t="s">
        <v>12</v>
      </c>
      <c r="M13" s="10" t="s">
        <v>12</v>
      </c>
    </row>
    <row r="14" spans="1:13" ht="63" x14ac:dyDescent="0.25">
      <c r="A14" s="13" t="s">
        <v>11</v>
      </c>
      <c r="B14" s="24" t="s">
        <v>30</v>
      </c>
      <c r="C14" s="31" t="s">
        <v>30</v>
      </c>
      <c r="D14" s="41" t="s">
        <v>66</v>
      </c>
      <c r="E14" s="25">
        <v>10</v>
      </c>
      <c r="F14" s="25">
        <v>3</v>
      </c>
      <c r="G14" s="25">
        <v>0</v>
      </c>
      <c r="H14" s="26">
        <f t="shared" si="0"/>
        <v>13</v>
      </c>
      <c r="I14" s="27" t="s">
        <v>23</v>
      </c>
      <c r="J14" s="28" t="s">
        <v>127</v>
      </c>
      <c r="K14" s="36" t="s">
        <v>133</v>
      </c>
      <c r="L14" s="10" t="s">
        <v>12</v>
      </c>
      <c r="M14" s="10" t="s">
        <v>12</v>
      </c>
    </row>
    <row r="15" spans="1:13" ht="47.25" x14ac:dyDescent="0.25">
      <c r="A15" s="13" t="s">
        <v>11</v>
      </c>
      <c r="B15" s="24" t="s">
        <v>30</v>
      </c>
      <c r="C15" s="31" t="s">
        <v>30</v>
      </c>
      <c r="D15" s="31" t="s">
        <v>25</v>
      </c>
      <c r="E15" s="25">
        <v>10</v>
      </c>
      <c r="F15" s="25">
        <v>0</v>
      </c>
      <c r="G15" s="25">
        <v>0</v>
      </c>
      <c r="H15" s="26">
        <f t="shared" si="0"/>
        <v>10</v>
      </c>
      <c r="I15" s="27"/>
      <c r="J15" s="28" t="s">
        <v>128</v>
      </c>
      <c r="K15" s="36" t="s">
        <v>134</v>
      </c>
      <c r="L15" s="10" t="s">
        <v>12</v>
      </c>
      <c r="M15" s="29"/>
    </row>
    <row r="16" spans="1:13" ht="47.25" x14ac:dyDescent="0.25">
      <c r="A16" s="13" t="s">
        <v>11</v>
      </c>
      <c r="B16" s="24" t="s">
        <v>30</v>
      </c>
      <c r="C16" s="31" t="s">
        <v>31</v>
      </c>
      <c r="D16" s="1" t="s">
        <v>9</v>
      </c>
      <c r="E16" s="25">
        <v>5</v>
      </c>
      <c r="F16" s="25">
        <v>1</v>
      </c>
      <c r="G16" s="25">
        <v>0</v>
      </c>
      <c r="H16" s="26">
        <f t="shared" si="0"/>
        <v>6</v>
      </c>
      <c r="I16" s="27" t="s">
        <v>23</v>
      </c>
      <c r="J16" s="28" t="s">
        <v>64</v>
      </c>
      <c r="K16" s="36" t="s">
        <v>134</v>
      </c>
      <c r="L16" s="10" t="s">
        <v>12</v>
      </c>
      <c r="M16" s="10" t="s">
        <v>12</v>
      </c>
    </row>
    <row r="17" spans="1:13" ht="47.25" x14ac:dyDescent="0.25">
      <c r="A17" s="13" t="s">
        <v>11</v>
      </c>
      <c r="B17" s="24" t="s">
        <v>30</v>
      </c>
      <c r="C17" s="31" t="s">
        <v>32</v>
      </c>
      <c r="D17" s="1" t="s">
        <v>9</v>
      </c>
      <c r="E17" s="25">
        <v>6</v>
      </c>
      <c r="F17" s="25">
        <v>3</v>
      </c>
      <c r="G17" s="25">
        <v>0</v>
      </c>
      <c r="H17" s="26">
        <f t="shared" si="0"/>
        <v>9</v>
      </c>
      <c r="I17" s="27" t="s">
        <v>23</v>
      </c>
      <c r="J17" s="36" t="s">
        <v>126</v>
      </c>
      <c r="K17" s="36" t="s">
        <v>134</v>
      </c>
      <c r="L17" s="10" t="s">
        <v>12</v>
      </c>
      <c r="M17" s="10" t="s">
        <v>12</v>
      </c>
    </row>
    <row r="18" spans="1:13" ht="47.25" x14ac:dyDescent="0.25">
      <c r="A18" s="13" t="s">
        <v>11</v>
      </c>
      <c r="B18" s="24" t="s">
        <v>30</v>
      </c>
      <c r="C18" s="31" t="s">
        <v>32</v>
      </c>
      <c r="D18" s="41" t="s">
        <v>66</v>
      </c>
      <c r="E18" s="25">
        <v>6</v>
      </c>
      <c r="F18" s="25">
        <v>3</v>
      </c>
      <c r="G18" s="25">
        <v>0</v>
      </c>
      <c r="H18" s="26">
        <f t="shared" si="0"/>
        <v>9</v>
      </c>
      <c r="I18" s="37" t="s">
        <v>23</v>
      </c>
      <c r="J18" s="36" t="s">
        <v>125</v>
      </c>
      <c r="K18" s="36" t="s">
        <v>133</v>
      </c>
      <c r="L18" s="10" t="s">
        <v>12</v>
      </c>
      <c r="M18" s="10" t="s">
        <v>12</v>
      </c>
    </row>
    <row r="19" spans="1:13" ht="63" x14ac:dyDescent="0.25">
      <c r="A19" s="13" t="s">
        <v>11</v>
      </c>
      <c r="B19" s="24" t="s">
        <v>36</v>
      </c>
      <c r="C19" s="1" t="s">
        <v>36</v>
      </c>
      <c r="D19" s="1" t="s">
        <v>9</v>
      </c>
      <c r="E19" s="25">
        <v>3</v>
      </c>
      <c r="F19" s="25">
        <v>0</v>
      </c>
      <c r="G19" s="25">
        <v>0</v>
      </c>
      <c r="H19" s="26">
        <f t="shared" si="0"/>
        <v>3</v>
      </c>
      <c r="I19" s="20" t="s">
        <v>18</v>
      </c>
      <c r="J19" s="36" t="s">
        <v>129</v>
      </c>
      <c r="K19" s="36" t="s">
        <v>133</v>
      </c>
      <c r="L19" s="10" t="s">
        <v>12</v>
      </c>
      <c r="M19" s="10"/>
    </row>
    <row r="20" spans="1:13" ht="110.25" x14ac:dyDescent="0.25">
      <c r="A20" s="13" t="s">
        <v>11</v>
      </c>
      <c r="B20" s="24" t="s">
        <v>36</v>
      </c>
      <c r="C20" s="1" t="s">
        <v>36</v>
      </c>
      <c r="D20" s="41" t="s">
        <v>66</v>
      </c>
      <c r="E20" s="25">
        <v>3</v>
      </c>
      <c r="F20" s="25">
        <v>0</v>
      </c>
      <c r="G20" s="25">
        <v>0</v>
      </c>
      <c r="H20" s="26">
        <f t="shared" si="0"/>
        <v>3</v>
      </c>
      <c r="I20" s="20" t="s">
        <v>18</v>
      </c>
      <c r="J20" s="36" t="s">
        <v>37</v>
      </c>
      <c r="K20" s="36" t="s">
        <v>133</v>
      </c>
      <c r="L20" s="10" t="s">
        <v>12</v>
      </c>
      <c r="M20" s="10"/>
    </row>
    <row r="21" spans="1:13" ht="47.25" x14ac:dyDescent="0.25">
      <c r="A21" s="13" t="s">
        <v>11</v>
      </c>
      <c r="B21" s="11" t="s">
        <v>159</v>
      </c>
      <c r="C21" s="1" t="s">
        <v>159</v>
      </c>
      <c r="D21" s="1" t="s">
        <v>9</v>
      </c>
      <c r="E21" s="16">
        <v>3</v>
      </c>
      <c r="F21" s="16">
        <v>3</v>
      </c>
      <c r="G21" s="16">
        <v>0</v>
      </c>
      <c r="H21" s="35">
        <f t="shared" si="0"/>
        <v>6</v>
      </c>
      <c r="I21" s="15" t="s">
        <v>13</v>
      </c>
      <c r="J21" s="36" t="s">
        <v>160</v>
      </c>
      <c r="K21" s="64" t="s">
        <v>133</v>
      </c>
      <c r="L21" s="30" t="s">
        <v>20</v>
      </c>
      <c r="M21" s="30" t="s">
        <v>20</v>
      </c>
    </row>
    <row r="22" spans="1:13" ht="110.25" x14ac:dyDescent="0.25">
      <c r="A22" s="13" t="s">
        <v>11</v>
      </c>
      <c r="B22" s="11" t="s">
        <v>159</v>
      </c>
      <c r="C22" s="1" t="s">
        <v>159</v>
      </c>
      <c r="D22" s="41" t="s">
        <v>161</v>
      </c>
      <c r="E22" s="16">
        <v>5</v>
      </c>
      <c r="F22" s="16">
        <v>3</v>
      </c>
      <c r="G22" s="16">
        <v>0</v>
      </c>
      <c r="H22" s="35">
        <f t="shared" si="0"/>
        <v>8</v>
      </c>
      <c r="I22" s="15" t="s">
        <v>13</v>
      </c>
      <c r="J22" s="36" t="s">
        <v>162</v>
      </c>
      <c r="K22" s="64" t="s">
        <v>133</v>
      </c>
      <c r="L22" s="30" t="s">
        <v>20</v>
      </c>
      <c r="M22" s="30" t="s">
        <v>20</v>
      </c>
    </row>
    <row r="23" spans="1:13" ht="47.25" x14ac:dyDescent="0.25">
      <c r="A23" s="13" t="s">
        <v>11</v>
      </c>
      <c r="B23" s="11" t="s">
        <v>142</v>
      </c>
      <c r="C23" s="1" t="s">
        <v>142</v>
      </c>
      <c r="D23" s="1" t="s">
        <v>9</v>
      </c>
      <c r="E23" s="16">
        <v>5</v>
      </c>
      <c r="F23" s="16">
        <v>0</v>
      </c>
      <c r="G23" s="16">
        <v>0</v>
      </c>
      <c r="H23" s="35">
        <f t="shared" si="0"/>
        <v>5</v>
      </c>
      <c r="I23" s="15" t="s">
        <v>13</v>
      </c>
      <c r="J23" s="36" t="s">
        <v>143</v>
      </c>
      <c r="K23" s="64" t="s">
        <v>133</v>
      </c>
      <c r="L23" s="30" t="s">
        <v>20</v>
      </c>
      <c r="M23" s="30"/>
    </row>
    <row r="24" spans="1:13" ht="31.5" x14ac:dyDescent="0.25">
      <c r="A24" s="13" t="s">
        <v>11</v>
      </c>
      <c r="B24" s="11" t="s">
        <v>142</v>
      </c>
      <c r="C24" s="1" t="s">
        <v>142</v>
      </c>
      <c r="D24" s="41" t="s">
        <v>66</v>
      </c>
      <c r="E24" s="16">
        <v>4</v>
      </c>
      <c r="F24" s="16">
        <v>0</v>
      </c>
      <c r="G24" s="16">
        <v>0</v>
      </c>
      <c r="H24" s="35">
        <f t="shared" si="0"/>
        <v>4</v>
      </c>
      <c r="I24" s="15" t="s">
        <v>13</v>
      </c>
      <c r="J24" s="36" t="s">
        <v>144</v>
      </c>
      <c r="K24" s="64" t="s">
        <v>133</v>
      </c>
      <c r="L24" s="30" t="s">
        <v>20</v>
      </c>
      <c r="M24" s="30"/>
    </row>
    <row r="25" spans="1:13" ht="47.25" x14ac:dyDescent="0.25">
      <c r="A25" s="13" t="s">
        <v>11</v>
      </c>
      <c r="B25" s="11" t="s">
        <v>47</v>
      </c>
      <c r="C25" s="1" t="s">
        <v>47</v>
      </c>
      <c r="D25" s="1" t="s">
        <v>9</v>
      </c>
      <c r="E25" s="16">
        <v>7</v>
      </c>
      <c r="F25" s="16">
        <v>6</v>
      </c>
      <c r="G25" s="16">
        <v>0</v>
      </c>
      <c r="H25" s="35">
        <f t="shared" si="0"/>
        <v>13</v>
      </c>
      <c r="I25" s="37" t="s">
        <v>35</v>
      </c>
      <c r="J25" s="36" t="s">
        <v>48</v>
      </c>
      <c r="K25" s="64" t="s">
        <v>133</v>
      </c>
      <c r="L25" s="30" t="s">
        <v>20</v>
      </c>
      <c r="M25" s="30" t="s">
        <v>20</v>
      </c>
    </row>
    <row r="26" spans="1:13" ht="47.25" x14ac:dyDescent="0.25">
      <c r="A26" s="13" t="s">
        <v>11</v>
      </c>
      <c r="B26" s="11" t="s">
        <v>47</v>
      </c>
      <c r="C26" s="1" t="s">
        <v>47</v>
      </c>
      <c r="D26" s="41" t="s">
        <v>66</v>
      </c>
      <c r="E26" s="16">
        <v>7</v>
      </c>
      <c r="F26" s="16">
        <v>6</v>
      </c>
      <c r="G26" s="16">
        <v>0</v>
      </c>
      <c r="H26" s="35">
        <f t="shared" si="0"/>
        <v>13</v>
      </c>
      <c r="I26" s="37" t="s">
        <v>35</v>
      </c>
      <c r="J26" s="36" t="s">
        <v>78</v>
      </c>
      <c r="K26" s="64" t="s">
        <v>133</v>
      </c>
      <c r="L26" s="30" t="s">
        <v>20</v>
      </c>
      <c r="M26" s="30" t="s">
        <v>20</v>
      </c>
    </row>
    <row r="27" spans="1:13" ht="47.25" x14ac:dyDescent="0.25">
      <c r="A27" s="13" t="s">
        <v>11</v>
      </c>
      <c r="B27" s="11" t="s">
        <v>151</v>
      </c>
      <c r="C27" s="1" t="s">
        <v>151</v>
      </c>
      <c r="D27" s="1" t="s">
        <v>9</v>
      </c>
      <c r="E27" s="16">
        <v>1</v>
      </c>
      <c r="F27" s="16">
        <v>0</v>
      </c>
      <c r="G27" s="16">
        <v>0</v>
      </c>
      <c r="H27" s="35">
        <v>1</v>
      </c>
      <c r="I27" s="15" t="s">
        <v>13</v>
      </c>
      <c r="J27" s="36" t="s">
        <v>152</v>
      </c>
      <c r="K27" s="36" t="s">
        <v>134</v>
      </c>
      <c r="L27" s="10" t="s">
        <v>12</v>
      </c>
      <c r="M27" s="30"/>
    </row>
    <row r="28" spans="1:13" ht="47.25" x14ac:dyDescent="0.25">
      <c r="A28" s="32" t="s">
        <v>33</v>
      </c>
      <c r="B28" s="24" t="s">
        <v>24</v>
      </c>
      <c r="C28" s="31" t="s">
        <v>24</v>
      </c>
      <c r="D28" s="1" t="s">
        <v>9</v>
      </c>
      <c r="E28" s="25">
        <v>8</v>
      </c>
      <c r="F28" s="25">
        <v>0</v>
      </c>
      <c r="G28" s="25">
        <v>0</v>
      </c>
      <c r="H28" s="26">
        <f t="shared" si="0"/>
        <v>8</v>
      </c>
      <c r="I28" s="15" t="s">
        <v>13</v>
      </c>
      <c r="J28" s="28" t="s">
        <v>26</v>
      </c>
      <c r="K28" s="36" t="s">
        <v>134</v>
      </c>
      <c r="L28" s="10" t="s">
        <v>29</v>
      </c>
      <c r="M28" s="10"/>
    </row>
    <row r="29" spans="1:13" ht="47.25" x14ac:dyDescent="0.25">
      <c r="A29" s="32" t="s">
        <v>33</v>
      </c>
      <c r="B29" s="24" t="s">
        <v>24</v>
      </c>
      <c r="C29" s="31" t="s">
        <v>24</v>
      </c>
      <c r="D29" s="41" t="s">
        <v>66</v>
      </c>
      <c r="E29" s="25">
        <v>5</v>
      </c>
      <c r="F29" s="25">
        <v>0</v>
      </c>
      <c r="G29" s="25">
        <v>0</v>
      </c>
      <c r="H29" s="26">
        <f t="shared" si="0"/>
        <v>5</v>
      </c>
      <c r="I29" s="15" t="s">
        <v>13</v>
      </c>
      <c r="J29" s="28" t="s">
        <v>27</v>
      </c>
      <c r="K29" s="64" t="s">
        <v>133</v>
      </c>
      <c r="L29" s="21" t="s">
        <v>20</v>
      </c>
      <c r="M29" s="21"/>
    </row>
    <row r="30" spans="1:13" ht="63" x14ac:dyDescent="0.25">
      <c r="A30" s="32" t="s">
        <v>33</v>
      </c>
      <c r="B30" s="24" t="s">
        <v>24</v>
      </c>
      <c r="C30" s="31" t="s">
        <v>24</v>
      </c>
      <c r="D30" s="31" t="s">
        <v>60</v>
      </c>
      <c r="E30" s="25">
        <v>15</v>
      </c>
      <c r="F30" s="25">
        <v>0</v>
      </c>
      <c r="G30" s="25">
        <v>0</v>
      </c>
      <c r="H30" s="26">
        <f t="shared" si="0"/>
        <v>15</v>
      </c>
      <c r="I30" s="27"/>
      <c r="J30" s="28" t="s">
        <v>28</v>
      </c>
      <c r="K30" s="36" t="s">
        <v>134</v>
      </c>
      <c r="L30" s="10" t="s">
        <v>12</v>
      </c>
      <c r="M30" s="29"/>
    </row>
    <row r="31" spans="1:13" ht="47.25" x14ac:dyDescent="0.25">
      <c r="A31" s="32" t="s">
        <v>33</v>
      </c>
      <c r="B31" s="24" t="s">
        <v>79</v>
      </c>
      <c r="C31" s="31" t="s">
        <v>79</v>
      </c>
      <c r="D31" s="1" t="s">
        <v>9</v>
      </c>
      <c r="E31" s="25">
        <v>3</v>
      </c>
      <c r="F31" s="25">
        <v>2</v>
      </c>
      <c r="G31" s="25">
        <v>0</v>
      </c>
      <c r="H31" s="26">
        <f t="shared" si="0"/>
        <v>5</v>
      </c>
      <c r="I31" s="15" t="s">
        <v>18</v>
      </c>
      <c r="J31" s="28" t="s">
        <v>80</v>
      </c>
      <c r="K31" s="64" t="s">
        <v>134</v>
      </c>
      <c r="L31" s="21" t="s">
        <v>20</v>
      </c>
      <c r="M31" s="21" t="s">
        <v>20</v>
      </c>
    </row>
    <row r="32" spans="1:13" ht="31.5" x14ac:dyDescent="0.25">
      <c r="A32" s="32" t="s">
        <v>33</v>
      </c>
      <c r="B32" s="24" t="s">
        <v>79</v>
      </c>
      <c r="C32" s="31" t="s">
        <v>79</v>
      </c>
      <c r="D32" s="41" t="s">
        <v>66</v>
      </c>
      <c r="E32" s="25">
        <v>3</v>
      </c>
      <c r="F32" s="25">
        <v>2</v>
      </c>
      <c r="G32" s="25">
        <v>0</v>
      </c>
      <c r="H32" s="26">
        <f t="shared" si="0"/>
        <v>5</v>
      </c>
      <c r="I32" s="15" t="s">
        <v>18</v>
      </c>
      <c r="J32" s="36" t="s">
        <v>81</v>
      </c>
      <c r="K32" s="64" t="s">
        <v>133</v>
      </c>
      <c r="L32" s="21" t="s">
        <v>20</v>
      </c>
      <c r="M32" s="21" t="s">
        <v>20</v>
      </c>
    </row>
    <row r="33" spans="1:13" ht="31.5" x14ac:dyDescent="0.25">
      <c r="A33" s="32" t="s">
        <v>33</v>
      </c>
      <c r="B33" s="11" t="s">
        <v>91</v>
      </c>
      <c r="C33" s="1" t="s">
        <v>174</v>
      </c>
      <c r="D33" s="41" t="s">
        <v>66</v>
      </c>
      <c r="E33" s="25">
        <v>2</v>
      </c>
      <c r="F33" s="25">
        <v>0</v>
      </c>
      <c r="G33" s="25">
        <v>0</v>
      </c>
      <c r="H33" s="26">
        <f>SUM(E33,F33)</f>
        <v>2</v>
      </c>
      <c r="I33" s="15" t="s">
        <v>13</v>
      </c>
      <c r="J33" s="36" t="s">
        <v>175</v>
      </c>
      <c r="K33" s="64" t="s">
        <v>133</v>
      </c>
      <c r="L33" s="30" t="s">
        <v>20</v>
      </c>
      <c r="M33" s="21"/>
    </row>
    <row r="34" spans="1:13" ht="47.25" x14ac:dyDescent="0.25">
      <c r="A34" s="32" t="s">
        <v>33</v>
      </c>
      <c r="B34" s="11" t="s">
        <v>174</v>
      </c>
      <c r="C34" s="1" t="s">
        <v>174</v>
      </c>
      <c r="D34" s="1" t="s">
        <v>9</v>
      </c>
      <c r="E34" s="25">
        <v>4</v>
      </c>
      <c r="F34" s="25">
        <v>1</v>
      </c>
      <c r="G34" s="25">
        <v>0</v>
      </c>
      <c r="H34" s="26">
        <f>SUM(E34,F34)</f>
        <v>5</v>
      </c>
      <c r="I34" s="15" t="s">
        <v>13</v>
      </c>
      <c r="J34" s="36" t="s">
        <v>176</v>
      </c>
      <c r="K34" s="64" t="s">
        <v>134</v>
      </c>
      <c r="L34" s="30" t="s">
        <v>20</v>
      </c>
      <c r="M34" s="30" t="s">
        <v>20</v>
      </c>
    </row>
    <row r="35" spans="1:13" ht="47.25" x14ac:dyDescent="0.25">
      <c r="A35" s="32" t="s">
        <v>33</v>
      </c>
      <c r="B35" s="11" t="s">
        <v>38</v>
      </c>
      <c r="C35" s="1" t="s">
        <v>38</v>
      </c>
      <c r="D35" s="1" t="s">
        <v>9</v>
      </c>
      <c r="E35" s="16">
        <v>10</v>
      </c>
      <c r="F35" s="16">
        <v>5</v>
      </c>
      <c r="G35" s="16">
        <v>0</v>
      </c>
      <c r="H35" s="35">
        <f t="shared" si="0"/>
        <v>15</v>
      </c>
      <c r="I35" s="37" t="s">
        <v>13</v>
      </c>
      <c r="J35" s="36" t="s">
        <v>184</v>
      </c>
      <c r="K35" s="36" t="s">
        <v>134</v>
      </c>
      <c r="L35" s="10" t="s">
        <v>29</v>
      </c>
      <c r="M35" s="29" t="s">
        <v>29</v>
      </c>
    </row>
    <row r="36" spans="1:13" ht="31.5" x14ac:dyDescent="0.25">
      <c r="A36" s="32" t="s">
        <v>33</v>
      </c>
      <c r="B36" s="11" t="s">
        <v>38</v>
      </c>
      <c r="C36" s="1" t="s">
        <v>38</v>
      </c>
      <c r="D36" s="41" t="s">
        <v>66</v>
      </c>
      <c r="E36" s="16">
        <v>10</v>
      </c>
      <c r="F36" s="16">
        <v>5</v>
      </c>
      <c r="G36" s="16">
        <v>0</v>
      </c>
      <c r="H36" s="35">
        <f t="shared" si="0"/>
        <v>15</v>
      </c>
      <c r="I36" s="27" t="s">
        <v>13</v>
      </c>
      <c r="J36" s="36" t="s">
        <v>124</v>
      </c>
      <c r="K36" s="36" t="s">
        <v>133</v>
      </c>
      <c r="L36" s="29" t="s">
        <v>29</v>
      </c>
      <c r="M36" s="29" t="s">
        <v>29</v>
      </c>
    </row>
    <row r="37" spans="1:13" ht="47.25" x14ac:dyDescent="0.25">
      <c r="A37" s="32" t="s">
        <v>33</v>
      </c>
      <c r="B37" s="11" t="s">
        <v>52</v>
      </c>
      <c r="C37" s="1" t="s">
        <v>52</v>
      </c>
      <c r="D37" s="1" t="s">
        <v>9</v>
      </c>
      <c r="E37" s="16">
        <v>10</v>
      </c>
      <c r="F37" s="16">
        <v>1</v>
      </c>
      <c r="G37" s="16">
        <v>0</v>
      </c>
      <c r="H37" s="35">
        <f t="shared" ref="H37:H67" si="2">SUM(E37,F37)</f>
        <v>11</v>
      </c>
      <c r="I37" s="27" t="s">
        <v>23</v>
      </c>
      <c r="J37" s="36" t="s">
        <v>53</v>
      </c>
      <c r="K37" s="64" t="s">
        <v>134</v>
      </c>
      <c r="L37" s="10" t="s">
        <v>12</v>
      </c>
      <c r="M37" s="10" t="s">
        <v>12</v>
      </c>
    </row>
    <row r="38" spans="1:13" ht="47.25" x14ac:dyDescent="0.25">
      <c r="A38" s="32" t="s">
        <v>33</v>
      </c>
      <c r="B38" s="11" t="s">
        <v>52</v>
      </c>
      <c r="C38" s="1" t="s">
        <v>52</v>
      </c>
      <c r="D38" s="41" t="s">
        <v>66</v>
      </c>
      <c r="E38" s="16">
        <v>6</v>
      </c>
      <c r="F38" s="16">
        <v>1</v>
      </c>
      <c r="G38" s="16">
        <v>0</v>
      </c>
      <c r="H38" s="35">
        <f t="shared" si="2"/>
        <v>7</v>
      </c>
      <c r="I38" s="27" t="s">
        <v>23</v>
      </c>
      <c r="J38" s="36" t="s">
        <v>99</v>
      </c>
      <c r="K38" s="36" t="s">
        <v>133</v>
      </c>
      <c r="L38" s="10" t="s">
        <v>12</v>
      </c>
      <c r="M38" s="10" t="s">
        <v>12</v>
      </c>
    </row>
    <row r="39" spans="1:13" ht="47.25" x14ac:dyDescent="0.25">
      <c r="A39" s="32" t="s">
        <v>33</v>
      </c>
      <c r="B39" s="24" t="s">
        <v>101</v>
      </c>
      <c r="C39" s="1" t="s">
        <v>101</v>
      </c>
      <c r="D39" s="1" t="s">
        <v>9</v>
      </c>
      <c r="E39" s="25">
        <v>10</v>
      </c>
      <c r="F39" s="25">
        <v>0</v>
      </c>
      <c r="G39" s="25">
        <v>0</v>
      </c>
      <c r="H39" s="26">
        <f t="shared" si="2"/>
        <v>10</v>
      </c>
      <c r="I39" s="15" t="s">
        <v>13</v>
      </c>
      <c r="J39" s="36" t="s">
        <v>104</v>
      </c>
      <c r="K39" s="64" t="s">
        <v>134</v>
      </c>
      <c r="L39" s="21" t="s">
        <v>20</v>
      </c>
      <c r="M39" s="29"/>
    </row>
    <row r="40" spans="1:13" ht="47.25" x14ac:dyDescent="0.25">
      <c r="A40" s="32" t="s">
        <v>33</v>
      </c>
      <c r="B40" s="24" t="s">
        <v>101</v>
      </c>
      <c r="C40" s="1" t="s">
        <v>101</v>
      </c>
      <c r="D40" s="41" t="s">
        <v>66</v>
      </c>
      <c r="E40" s="25">
        <v>10</v>
      </c>
      <c r="F40" s="25">
        <v>0</v>
      </c>
      <c r="G40" s="25">
        <v>0</v>
      </c>
      <c r="H40" s="26">
        <f t="shared" si="2"/>
        <v>10</v>
      </c>
      <c r="I40" s="15" t="s">
        <v>13</v>
      </c>
      <c r="J40" s="36" t="s">
        <v>102</v>
      </c>
      <c r="K40" s="64" t="s">
        <v>133</v>
      </c>
      <c r="L40" s="30" t="s">
        <v>20</v>
      </c>
      <c r="M40" s="29"/>
    </row>
    <row r="41" spans="1:13" ht="63" x14ac:dyDescent="0.25">
      <c r="A41" s="32" t="s">
        <v>33</v>
      </c>
      <c r="B41" s="24" t="s">
        <v>101</v>
      </c>
      <c r="C41" s="1" t="s">
        <v>103</v>
      </c>
      <c r="D41" s="31" t="s">
        <v>60</v>
      </c>
      <c r="E41" s="25">
        <v>20</v>
      </c>
      <c r="F41" s="25">
        <v>0</v>
      </c>
      <c r="G41" s="25">
        <v>0</v>
      </c>
      <c r="H41" s="26">
        <f t="shared" si="2"/>
        <v>20</v>
      </c>
      <c r="I41" s="15"/>
      <c r="J41" s="36" t="s">
        <v>104</v>
      </c>
      <c r="K41" s="64" t="s">
        <v>134</v>
      </c>
      <c r="L41" s="30" t="s">
        <v>12</v>
      </c>
      <c r="M41" s="29"/>
    </row>
    <row r="42" spans="1:13" ht="47.25" x14ac:dyDescent="0.25">
      <c r="A42" s="32" t="s">
        <v>33</v>
      </c>
      <c r="B42" s="11" t="s">
        <v>54</v>
      </c>
      <c r="C42" s="1" t="s">
        <v>54</v>
      </c>
      <c r="D42" s="41" t="s">
        <v>66</v>
      </c>
      <c r="E42" s="16">
        <v>9</v>
      </c>
      <c r="F42" s="16">
        <v>2</v>
      </c>
      <c r="G42" s="16">
        <v>0</v>
      </c>
      <c r="H42" s="35">
        <f t="shared" si="2"/>
        <v>11</v>
      </c>
      <c r="I42" s="37" t="s">
        <v>23</v>
      </c>
      <c r="J42" s="36" t="s">
        <v>57</v>
      </c>
      <c r="K42" s="36" t="s">
        <v>133</v>
      </c>
      <c r="L42" s="10" t="s">
        <v>29</v>
      </c>
      <c r="M42" s="10" t="s">
        <v>29</v>
      </c>
    </row>
    <row r="43" spans="1:13" ht="47.25" x14ac:dyDescent="0.25">
      <c r="A43" s="32" t="s">
        <v>33</v>
      </c>
      <c r="B43" s="11" t="s">
        <v>54</v>
      </c>
      <c r="C43" s="1" t="s">
        <v>54</v>
      </c>
      <c r="D43" s="1" t="s">
        <v>9</v>
      </c>
      <c r="E43" s="16">
        <v>7</v>
      </c>
      <c r="F43" s="16">
        <v>2</v>
      </c>
      <c r="G43" s="16">
        <v>0</v>
      </c>
      <c r="H43" s="35">
        <f t="shared" si="2"/>
        <v>9</v>
      </c>
      <c r="I43" s="27" t="s">
        <v>23</v>
      </c>
      <c r="J43" s="36" t="s">
        <v>59</v>
      </c>
      <c r="K43" s="64" t="s">
        <v>134</v>
      </c>
      <c r="L43" s="10" t="s">
        <v>29</v>
      </c>
      <c r="M43" s="10" t="s">
        <v>29</v>
      </c>
    </row>
    <row r="44" spans="1:13" ht="47.25" x14ac:dyDescent="0.25">
      <c r="A44" s="32" t="s">
        <v>33</v>
      </c>
      <c r="B44" s="11" t="s">
        <v>54</v>
      </c>
      <c r="C44" s="1" t="s">
        <v>55</v>
      </c>
      <c r="D44" s="1" t="s">
        <v>9</v>
      </c>
      <c r="E44" s="16">
        <v>4</v>
      </c>
      <c r="F44" s="16">
        <v>2</v>
      </c>
      <c r="G44" s="16">
        <v>0</v>
      </c>
      <c r="H44" s="35">
        <f t="shared" si="2"/>
        <v>6</v>
      </c>
      <c r="I44" s="27" t="s">
        <v>23</v>
      </c>
      <c r="J44" s="36" t="s">
        <v>59</v>
      </c>
      <c r="K44" s="64" t="s">
        <v>134</v>
      </c>
      <c r="L44" s="10" t="s">
        <v>29</v>
      </c>
      <c r="M44" s="10" t="s">
        <v>29</v>
      </c>
    </row>
    <row r="45" spans="1:13" ht="47.25" x14ac:dyDescent="0.25">
      <c r="A45" s="32" t="s">
        <v>33</v>
      </c>
      <c r="B45" s="11" t="s">
        <v>54</v>
      </c>
      <c r="C45" s="1" t="s">
        <v>56</v>
      </c>
      <c r="D45" s="1" t="s">
        <v>9</v>
      </c>
      <c r="E45" s="16">
        <v>4</v>
      </c>
      <c r="F45" s="16">
        <v>2</v>
      </c>
      <c r="G45" s="16">
        <v>0</v>
      </c>
      <c r="H45" s="35">
        <f t="shared" si="2"/>
        <v>6</v>
      </c>
      <c r="I45" s="27" t="s">
        <v>23</v>
      </c>
      <c r="J45" s="36" t="s">
        <v>59</v>
      </c>
      <c r="K45" s="64" t="s">
        <v>134</v>
      </c>
      <c r="L45" s="10" t="s">
        <v>29</v>
      </c>
      <c r="M45" s="10" t="s">
        <v>29</v>
      </c>
    </row>
    <row r="46" spans="1:13" ht="63" x14ac:dyDescent="0.25">
      <c r="A46" s="32" t="s">
        <v>33</v>
      </c>
      <c r="B46" s="11" t="s">
        <v>85</v>
      </c>
      <c r="C46" s="1" t="s">
        <v>85</v>
      </c>
      <c r="D46" s="1" t="s">
        <v>66</v>
      </c>
      <c r="E46" s="16">
        <v>3</v>
      </c>
      <c r="F46" s="16">
        <v>1</v>
      </c>
      <c r="G46" s="16">
        <v>0</v>
      </c>
      <c r="H46" s="59">
        <f t="shared" si="2"/>
        <v>4</v>
      </c>
      <c r="I46" s="44" t="s">
        <v>18</v>
      </c>
      <c r="J46" s="14" t="s">
        <v>86</v>
      </c>
      <c r="K46" s="14" t="s">
        <v>133</v>
      </c>
      <c r="L46" s="10" t="s">
        <v>71</v>
      </c>
      <c r="M46" s="10" t="s">
        <v>71</v>
      </c>
    </row>
    <row r="47" spans="1:13" ht="47.25" x14ac:dyDescent="0.25">
      <c r="A47" s="32" t="s">
        <v>33</v>
      </c>
      <c r="B47" s="11" t="s">
        <v>85</v>
      </c>
      <c r="C47" s="1" t="s">
        <v>85</v>
      </c>
      <c r="D47" s="1" t="s">
        <v>9</v>
      </c>
      <c r="E47" s="16">
        <v>5</v>
      </c>
      <c r="F47" s="16">
        <v>1</v>
      </c>
      <c r="G47" s="16">
        <v>0</v>
      </c>
      <c r="H47" s="59">
        <f t="shared" si="2"/>
        <v>6</v>
      </c>
      <c r="I47" s="44" t="s">
        <v>18</v>
      </c>
      <c r="J47" s="53" t="s">
        <v>87</v>
      </c>
      <c r="K47" s="53" t="s">
        <v>134</v>
      </c>
      <c r="L47" s="10" t="s">
        <v>12</v>
      </c>
      <c r="M47" s="10" t="s">
        <v>12</v>
      </c>
    </row>
    <row r="48" spans="1:13" ht="63" x14ac:dyDescent="0.25">
      <c r="A48" s="32" t="s">
        <v>33</v>
      </c>
      <c r="B48" s="11" t="s">
        <v>85</v>
      </c>
      <c r="C48" s="1" t="s">
        <v>85</v>
      </c>
      <c r="D48" s="1" t="s">
        <v>60</v>
      </c>
      <c r="E48" s="16">
        <v>13</v>
      </c>
      <c r="F48" s="16">
        <v>2</v>
      </c>
      <c r="G48" s="16">
        <v>0</v>
      </c>
      <c r="H48" s="35">
        <f t="shared" si="2"/>
        <v>15</v>
      </c>
      <c r="I48" s="37"/>
      <c r="J48" s="14" t="s">
        <v>88</v>
      </c>
      <c r="K48" s="14" t="s">
        <v>134</v>
      </c>
      <c r="L48" s="10" t="s">
        <v>12</v>
      </c>
      <c r="M48" s="10" t="s">
        <v>12</v>
      </c>
    </row>
    <row r="49" spans="1:13" ht="47.25" x14ac:dyDescent="0.25">
      <c r="A49" s="32" t="s">
        <v>33</v>
      </c>
      <c r="B49" s="11" t="s">
        <v>85</v>
      </c>
      <c r="C49" s="1" t="s">
        <v>89</v>
      </c>
      <c r="D49" s="1" t="s">
        <v>9</v>
      </c>
      <c r="E49" s="16">
        <v>5</v>
      </c>
      <c r="F49" s="16">
        <v>1</v>
      </c>
      <c r="G49" s="16">
        <v>0</v>
      </c>
      <c r="H49" s="59">
        <f t="shared" si="2"/>
        <v>6</v>
      </c>
      <c r="I49" s="44" t="s">
        <v>18</v>
      </c>
      <c r="J49" s="14" t="s">
        <v>88</v>
      </c>
      <c r="K49" s="14" t="s">
        <v>134</v>
      </c>
      <c r="L49" s="10" t="s">
        <v>12</v>
      </c>
      <c r="M49" s="10" t="s">
        <v>12</v>
      </c>
    </row>
    <row r="50" spans="1:13" ht="63" x14ac:dyDescent="0.25">
      <c r="A50" s="32" t="s">
        <v>33</v>
      </c>
      <c r="B50" s="11" t="s">
        <v>91</v>
      </c>
      <c r="C50" s="31" t="s">
        <v>90</v>
      </c>
      <c r="D50" s="1" t="s">
        <v>9</v>
      </c>
      <c r="E50" s="16">
        <v>5</v>
      </c>
      <c r="F50" s="16">
        <v>1</v>
      </c>
      <c r="G50" s="16">
        <v>0</v>
      </c>
      <c r="H50" s="59">
        <f t="shared" si="2"/>
        <v>6</v>
      </c>
      <c r="I50" s="44" t="s">
        <v>18</v>
      </c>
      <c r="J50" s="14" t="s">
        <v>88</v>
      </c>
      <c r="K50" s="14" t="s">
        <v>134</v>
      </c>
      <c r="L50" s="10" t="s">
        <v>12</v>
      </c>
      <c r="M50" s="10" t="s">
        <v>12</v>
      </c>
    </row>
    <row r="51" spans="1:13" ht="63" x14ac:dyDescent="0.25">
      <c r="A51" s="32" t="s">
        <v>33</v>
      </c>
      <c r="B51" s="11" t="s">
        <v>105</v>
      </c>
      <c r="C51" s="1" t="s">
        <v>105</v>
      </c>
      <c r="D51" s="1" t="s">
        <v>66</v>
      </c>
      <c r="E51" s="16">
        <v>19</v>
      </c>
      <c r="F51" s="16">
        <v>0</v>
      </c>
      <c r="G51" s="16">
        <v>0</v>
      </c>
      <c r="H51" s="59">
        <f t="shared" si="2"/>
        <v>19</v>
      </c>
      <c r="I51" s="44" t="s">
        <v>13</v>
      </c>
      <c r="J51" s="14" t="s">
        <v>188</v>
      </c>
      <c r="K51" s="14" t="s">
        <v>133</v>
      </c>
      <c r="L51" s="10" t="s">
        <v>71</v>
      </c>
      <c r="M51" s="10"/>
    </row>
    <row r="52" spans="1:13" ht="47.25" x14ac:dyDescent="0.25">
      <c r="A52" s="32" t="s">
        <v>33</v>
      </c>
      <c r="B52" s="11" t="s">
        <v>105</v>
      </c>
      <c r="C52" s="1" t="s">
        <v>105</v>
      </c>
      <c r="D52" s="1" t="s">
        <v>9</v>
      </c>
      <c r="E52" s="16">
        <v>19</v>
      </c>
      <c r="F52" s="16">
        <v>0</v>
      </c>
      <c r="G52" s="16">
        <v>0</v>
      </c>
      <c r="H52" s="59">
        <f t="shared" si="2"/>
        <v>19</v>
      </c>
      <c r="I52" s="44" t="s">
        <v>13</v>
      </c>
      <c r="J52" s="14" t="s">
        <v>106</v>
      </c>
      <c r="K52" s="14" t="s">
        <v>134</v>
      </c>
      <c r="L52" s="10" t="s">
        <v>29</v>
      </c>
      <c r="M52" s="10"/>
    </row>
    <row r="53" spans="1:13" ht="47.25" x14ac:dyDescent="0.25">
      <c r="A53" s="71" t="s">
        <v>33</v>
      </c>
      <c r="B53" s="11" t="s">
        <v>105</v>
      </c>
      <c r="C53" s="1" t="s">
        <v>147</v>
      </c>
      <c r="D53" s="1" t="s">
        <v>9</v>
      </c>
      <c r="E53" s="16">
        <v>2</v>
      </c>
      <c r="F53" s="16">
        <v>0</v>
      </c>
      <c r="G53" s="16">
        <v>0</v>
      </c>
      <c r="H53" s="59">
        <f>SUM(E53,F53)</f>
        <v>2</v>
      </c>
      <c r="I53" s="44" t="s">
        <v>13</v>
      </c>
      <c r="J53" s="14" t="s">
        <v>106</v>
      </c>
      <c r="K53" s="14" t="s">
        <v>134</v>
      </c>
      <c r="L53" s="10" t="s">
        <v>29</v>
      </c>
      <c r="M53" s="10"/>
    </row>
    <row r="54" spans="1:13" ht="30.75" customHeight="1" x14ac:dyDescent="0.25">
      <c r="A54" s="71" t="s">
        <v>33</v>
      </c>
      <c r="B54" s="11" t="s">
        <v>105</v>
      </c>
      <c r="C54" s="1" t="s">
        <v>148</v>
      </c>
      <c r="D54" s="1" t="s">
        <v>9</v>
      </c>
      <c r="E54" s="16">
        <v>4</v>
      </c>
      <c r="F54" s="16">
        <v>0</v>
      </c>
      <c r="G54" s="16">
        <v>0</v>
      </c>
      <c r="H54" s="59">
        <f t="shared" si="2"/>
        <v>4</v>
      </c>
      <c r="I54" s="44" t="s">
        <v>13</v>
      </c>
      <c r="J54" s="14" t="s">
        <v>106</v>
      </c>
      <c r="K54" s="14" t="s">
        <v>134</v>
      </c>
      <c r="L54" s="10" t="s">
        <v>29</v>
      </c>
      <c r="M54" s="10"/>
    </row>
    <row r="55" spans="1:13" ht="101.25" customHeight="1" x14ac:dyDescent="0.25">
      <c r="A55" s="38" t="s">
        <v>16</v>
      </c>
      <c r="B55" s="72" t="s">
        <v>163</v>
      </c>
      <c r="C55" s="41" t="s">
        <v>163</v>
      </c>
      <c r="D55" s="1" t="s">
        <v>9</v>
      </c>
      <c r="E55" s="65">
        <v>3</v>
      </c>
      <c r="F55" s="65">
        <v>0</v>
      </c>
      <c r="G55" s="65">
        <v>0</v>
      </c>
      <c r="H55" s="74">
        <f>SUM(E55,F55)</f>
        <v>3</v>
      </c>
      <c r="I55" s="69" t="s">
        <v>18</v>
      </c>
      <c r="J55" s="75" t="s">
        <v>164</v>
      </c>
      <c r="K55" s="68" t="s">
        <v>134</v>
      </c>
      <c r="L55" s="30" t="s">
        <v>20</v>
      </c>
      <c r="M55" s="30"/>
    </row>
    <row r="56" spans="1:13" ht="101.25" customHeight="1" x14ac:dyDescent="0.25">
      <c r="A56" s="38" t="s">
        <v>16</v>
      </c>
      <c r="B56" s="72" t="s">
        <v>185</v>
      </c>
      <c r="C56" s="41" t="s">
        <v>185</v>
      </c>
      <c r="D56" s="1" t="s">
        <v>9</v>
      </c>
      <c r="E56" s="65">
        <v>4</v>
      </c>
      <c r="F56" s="65">
        <v>0</v>
      </c>
      <c r="G56" s="65">
        <v>0</v>
      </c>
      <c r="H56" s="74">
        <f>SUM(E56,F56)</f>
        <v>4</v>
      </c>
      <c r="I56" s="44" t="s">
        <v>13</v>
      </c>
      <c r="J56" s="75" t="s">
        <v>186</v>
      </c>
      <c r="K56" s="64" t="s">
        <v>133</v>
      </c>
      <c r="L56" s="30" t="s">
        <v>20</v>
      </c>
      <c r="M56" s="30"/>
    </row>
    <row r="57" spans="1:13" ht="101.25" customHeight="1" x14ac:dyDescent="0.25">
      <c r="A57" s="38" t="s">
        <v>16</v>
      </c>
      <c r="B57" s="72" t="s">
        <v>185</v>
      </c>
      <c r="C57" s="41" t="s">
        <v>185</v>
      </c>
      <c r="D57" s="41" t="s">
        <v>66</v>
      </c>
      <c r="E57" s="65">
        <v>2</v>
      </c>
      <c r="F57" s="65">
        <v>0</v>
      </c>
      <c r="G57" s="65">
        <v>0</v>
      </c>
      <c r="H57" s="74">
        <f>SUM(E57,F57)</f>
        <v>2</v>
      </c>
      <c r="I57" s="44" t="s">
        <v>13</v>
      </c>
      <c r="J57" s="75" t="s">
        <v>207</v>
      </c>
      <c r="K57" s="64" t="s">
        <v>133</v>
      </c>
      <c r="L57" s="30" t="s">
        <v>20</v>
      </c>
      <c r="M57" s="30"/>
    </row>
    <row r="58" spans="1:13" ht="101.25" customHeight="1" x14ac:dyDescent="0.25">
      <c r="A58" s="38" t="s">
        <v>16</v>
      </c>
      <c r="B58" s="72" t="s">
        <v>198</v>
      </c>
      <c r="C58" s="41" t="s">
        <v>198</v>
      </c>
      <c r="D58" s="1" t="s">
        <v>9</v>
      </c>
      <c r="E58" s="65">
        <v>1</v>
      </c>
      <c r="F58" s="65">
        <v>0</v>
      </c>
      <c r="G58" s="65">
        <v>0</v>
      </c>
      <c r="H58" s="74">
        <f>SUM(E58,F58)</f>
        <v>1</v>
      </c>
      <c r="I58" s="44" t="s">
        <v>13</v>
      </c>
      <c r="J58" s="75" t="s">
        <v>199</v>
      </c>
      <c r="K58" s="64" t="s">
        <v>133</v>
      </c>
      <c r="L58" s="10" t="s">
        <v>12</v>
      </c>
      <c r="M58" s="30"/>
    </row>
    <row r="59" spans="1:13" ht="101.25" customHeight="1" x14ac:dyDescent="0.25">
      <c r="A59" s="38" t="s">
        <v>16</v>
      </c>
      <c r="B59" s="72" t="s">
        <v>198</v>
      </c>
      <c r="C59" s="41" t="s">
        <v>198</v>
      </c>
      <c r="D59" s="41" t="s">
        <v>66</v>
      </c>
      <c r="E59" s="65">
        <v>2</v>
      </c>
      <c r="F59" s="65">
        <v>0</v>
      </c>
      <c r="G59" s="65">
        <v>0</v>
      </c>
      <c r="H59" s="74">
        <f>SUM(E59,F59)</f>
        <v>2</v>
      </c>
      <c r="I59" s="44" t="s">
        <v>13</v>
      </c>
      <c r="J59" s="75" t="s">
        <v>200</v>
      </c>
      <c r="K59" s="64" t="s">
        <v>133</v>
      </c>
      <c r="L59" s="10" t="s">
        <v>12</v>
      </c>
      <c r="M59" s="30"/>
    </row>
    <row r="60" spans="1:13" ht="47.25" x14ac:dyDescent="0.25">
      <c r="A60" s="38" t="s">
        <v>16</v>
      </c>
      <c r="B60" s="63" t="s">
        <v>15</v>
      </c>
      <c r="C60" s="41" t="s">
        <v>17</v>
      </c>
      <c r="D60" s="1" t="s">
        <v>9</v>
      </c>
      <c r="E60" s="65">
        <v>4</v>
      </c>
      <c r="F60" s="65">
        <v>0</v>
      </c>
      <c r="G60" s="65">
        <v>0</v>
      </c>
      <c r="H60" s="70">
        <f t="shared" ref="H60:H61" si="3">SUM(E60,F60)</f>
        <v>4</v>
      </c>
      <c r="I60" s="69" t="s">
        <v>18</v>
      </c>
      <c r="J60" s="64" t="s">
        <v>19</v>
      </c>
      <c r="K60" s="64" t="s">
        <v>133</v>
      </c>
      <c r="L60" s="30" t="s">
        <v>20</v>
      </c>
      <c r="M60" s="30"/>
    </row>
    <row r="61" spans="1:13" ht="31.5" x14ac:dyDescent="0.25">
      <c r="A61" s="38" t="s">
        <v>16</v>
      </c>
      <c r="B61" s="63" t="s">
        <v>15</v>
      </c>
      <c r="C61" s="41" t="s">
        <v>17</v>
      </c>
      <c r="D61" s="41" t="s">
        <v>66</v>
      </c>
      <c r="E61" s="65">
        <v>4</v>
      </c>
      <c r="F61" s="65">
        <v>0</v>
      </c>
      <c r="G61" s="65">
        <v>0</v>
      </c>
      <c r="H61" s="70">
        <f t="shared" si="3"/>
        <v>4</v>
      </c>
      <c r="I61" s="69" t="s">
        <v>18</v>
      </c>
      <c r="J61" s="64" t="s">
        <v>141</v>
      </c>
      <c r="K61" s="64" t="s">
        <v>133</v>
      </c>
      <c r="L61" s="30" t="s">
        <v>20</v>
      </c>
      <c r="M61" s="30"/>
    </row>
    <row r="62" spans="1:13" ht="50.25" customHeight="1" x14ac:dyDescent="0.25">
      <c r="A62" s="22" t="s">
        <v>16</v>
      </c>
      <c r="B62" s="11" t="s">
        <v>130</v>
      </c>
      <c r="C62" s="1" t="s">
        <v>130</v>
      </c>
      <c r="D62" s="1" t="s">
        <v>9</v>
      </c>
      <c r="E62" s="16">
        <v>5</v>
      </c>
      <c r="F62" s="16">
        <v>0</v>
      </c>
      <c r="G62" s="16">
        <v>0</v>
      </c>
      <c r="H62" s="35">
        <f>SUM(E62,F62)</f>
        <v>5</v>
      </c>
      <c r="I62" s="44" t="s">
        <v>13</v>
      </c>
      <c r="J62" s="36" t="s">
        <v>197</v>
      </c>
      <c r="K62" s="14" t="s">
        <v>134</v>
      </c>
      <c r="L62" s="10" t="s">
        <v>12</v>
      </c>
      <c r="M62" s="29"/>
    </row>
    <row r="63" spans="1:13" ht="47.25" x14ac:dyDescent="0.25">
      <c r="A63" s="22" t="s">
        <v>16</v>
      </c>
      <c r="B63" s="11" t="s">
        <v>82</v>
      </c>
      <c r="C63" s="1" t="s">
        <v>82</v>
      </c>
      <c r="D63" s="1" t="s">
        <v>9</v>
      </c>
      <c r="E63" s="16">
        <v>3</v>
      </c>
      <c r="F63" s="16">
        <v>0</v>
      </c>
      <c r="G63" s="16">
        <v>0</v>
      </c>
      <c r="H63" s="59">
        <f t="shared" si="2"/>
        <v>3</v>
      </c>
      <c r="I63" s="44" t="s">
        <v>13</v>
      </c>
      <c r="J63" s="14" t="s">
        <v>83</v>
      </c>
      <c r="K63" s="64" t="s">
        <v>133</v>
      </c>
      <c r="L63" s="10" t="s">
        <v>84</v>
      </c>
      <c r="M63" s="10"/>
    </row>
    <row r="64" spans="1:13" ht="47.25" x14ac:dyDescent="0.25">
      <c r="A64" s="22" t="s">
        <v>16</v>
      </c>
      <c r="B64" s="33" t="s">
        <v>34</v>
      </c>
      <c r="C64" s="34" t="s">
        <v>34</v>
      </c>
      <c r="D64" s="1" t="s">
        <v>9</v>
      </c>
      <c r="E64" s="25">
        <v>3</v>
      </c>
      <c r="F64" s="25">
        <v>3</v>
      </c>
      <c r="G64" s="25">
        <v>0</v>
      </c>
      <c r="H64" s="26">
        <f t="shared" si="2"/>
        <v>6</v>
      </c>
      <c r="I64" s="15" t="s">
        <v>13</v>
      </c>
      <c r="J64" s="28" t="s">
        <v>67</v>
      </c>
      <c r="K64" s="64" t="s">
        <v>133</v>
      </c>
      <c r="L64" s="30" t="s">
        <v>20</v>
      </c>
      <c r="M64" s="30" t="s">
        <v>20</v>
      </c>
    </row>
    <row r="65" spans="1:24" ht="31.5" x14ac:dyDescent="0.25">
      <c r="A65" s="22" t="s">
        <v>16</v>
      </c>
      <c r="B65" s="33" t="s">
        <v>34</v>
      </c>
      <c r="C65" s="34" t="s">
        <v>34</v>
      </c>
      <c r="D65" s="41" t="s">
        <v>66</v>
      </c>
      <c r="E65" s="25">
        <v>3</v>
      </c>
      <c r="F65" s="25">
        <v>3</v>
      </c>
      <c r="G65" s="25">
        <v>0</v>
      </c>
      <c r="H65" s="26">
        <f t="shared" si="2"/>
        <v>6</v>
      </c>
      <c r="I65" s="15" t="s">
        <v>13</v>
      </c>
      <c r="J65" s="36" t="s">
        <v>68</v>
      </c>
      <c r="K65" s="64" t="s">
        <v>133</v>
      </c>
      <c r="L65" s="30" t="s">
        <v>20</v>
      </c>
      <c r="M65" s="30" t="s">
        <v>20</v>
      </c>
    </row>
    <row r="66" spans="1:24" ht="31.5" x14ac:dyDescent="0.25">
      <c r="A66" s="38" t="s">
        <v>16</v>
      </c>
      <c r="B66" s="73" t="s">
        <v>149</v>
      </c>
      <c r="C66" s="34" t="s">
        <v>149</v>
      </c>
      <c r="D66" s="41" t="s">
        <v>66</v>
      </c>
      <c r="E66" s="16">
        <v>5</v>
      </c>
      <c r="F66" s="16">
        <v>10</v>
      </c>
      <c r="G66" s="16">
        <v>0</v>
      </c>
      <c r="H66" s="35">
        <f t="shared" ref="H66" si="4">SUM(E66,F66)</f>
        <v>15</v>
      </c>
      <c r="I66" s="15" t="s">
        <v>13</v>
      </c>
      <c r="J66" s="36" t="s">
        <v>187</v>
      </c>
      <c r="K66" s="36" t="s">
        <v>133</v>
      </c>
      <c r="L66" s="10" t="s">
        <v>12</v>
      </c>
      <c r="M66" s="10" t="s">
        <v>12</v>
      </c>
    </row>
    <row r="67" spans="1:24" ht="47.25" x14ac:dyDescent="0.25">
      <c r="A67" s="38" t="s">
        <v>16</v>
      </c>
      <c r="B67" s="73" t="s">
        <v>149</v>
      </c>
      <c r="C67" s="34" t="s">
        <v>149</v>
      </c>
      <c r="D67" s="1" t="s">
        <v>25</v>
      </c>
      <c r="E67" s="16">
        <v>3</v>
      </c>
      <c r="F67" s="16">
        <v>0</v>
      </c>
      <c r="G67" s="16">
        <v>0</v>
      </c>
      <c r="H67" s="35">
        <f t="shared" si="2"/>
        <v>3</v>
      </c>
      <c r="I67" s="15" t="s">
        <v>13</v>
      </c>
      <c r="J67" s="36" t="s">
        <v>150</v>
      </c>
      <c r="K67" s="36" t="s">
        <v>134</v>
      </c>
      <c r="L67" s="10" t="s">
        <v>12</v>
      </c>
      <c r="M67" s="10"/>
    </row>
    <row r="68" spans="1:24" ht="78.75" x14ac:dyDescent="0.25">
      <c r="A68" s="38" t="s">
        <v>16</v>
      </c>
      <c r="B68" s="33" t="s">
        <v>39</v>
      </c>
      <c r="C68" s="43" t="s">
        <v>40</v>
      </c>
      <c r="D68" s="41" t="s">
        <v>66</v>
      </c>
      <c r="E68" s="25">
        <v>2</v>
      </c>
      <c r="F68" s="25">
        <v>1</v>
      </c>
      <c r="G68" s="25">
        <v>0</v>
      </c>
      <c r="H68" s="26">
        <f t="shared" ref="H68:H105" si="5">SUM(E68,F68)</f>
        <v>3</v>
      </c>
      <c r="I68" s="15" t="s">
        <v>13</v>
      </c>
      <c r="J68" s="36" t="s">
        <v>122</v>
      </c>
      <c r="K68" s="64" t="s">
        <v>133</v>
      </c>
      <c r="L68" s="30" t="s">
        <v>20</v>
      </c>
      <c r="M68" s="30" t="s">
        <v>20</v>
      </c>
    </row>
    <row r="69" spans="1:24" ht="47.25" x14ac:dyDescent="0.25">
      <c r="A69" s="38" t="s">
        <v>16</v>
      </c>
      <c r="B69" s="33" t="s">
        <v>41</v>
      </c>
      <c r="C69" s="43" t="s">
        <v>42</v>
      </c>
      <c r="D69" s="1" t="s">
        <v>9</v>
      </c>
      <c r="E69" s="25">
        <v>3</v>
      </c>
      <c r="F69" s="25">
        <v>0</v>
      </c>
      <c r="G69" s="25">
        <v>0</v>
      </c>
      <c r="H69" s="26">
        <f t="shared" si="5"/>
        <v>3</v>
      </c>
      <c r="I69" s="15" t="s">
        <v>13</v>
      </c>
      <c r="J69" s="36" t="s">
        <v>97</v>
      </c>
      <c r="K69" s="64" t="s">
        <v>133</v>
      </c>
      <c r="L69" s="30" t="s">
        <v>20</v>
      </c>
      <c r="M69" s="29"/>
    </row>
    <row r="70" spans="1:24" ht="47.25" x14ac:dyDescent="0.25">
      <c r="A70" s="38" t="s">
        <v>16</v>
      </c>
      <c r="B70" s="73" t="s">
        <v>153</v>
      </c>
      <c r="C70" s="34" t="s">
        <v>153</v>
      </c>
      <c r="D70" s="1" t="s">
        <v>9</v>
      </c>
      <c r="E70" s="16">
        <v>8</v>
      </c>
      <c r="F70" s="16">
        <v>2</v>
      </c>
      <c r="G70" s="16">
        <v>0</v>
      </c>
      <c r="H70" s="35">
        <f t="shared" si="5"/>
        <v>10</v>
      </c>
      <c r="I70" s="15" t="s">
        <v>13</v>
      </c>
      <c r="J70" s="36" t="s">
        <v>154</v>
      </c>
      <c r="K70" s="36" t="s">
        <v>133</v>
      </c>
      <c r="L70" s="10" t="s">
        <v>12</v>
      </c>
      <c r="M70" s="10" t="s">
        <v>12</v>
      </c>
    </row>
    <row r="71" spans="1:24" s="50" customFormat="1" ht="78.75" customHeight="1" x14ac:dyDescent="0.25">
      <c r="A71" s="38" t="s">
        <v>16</v>
      </c>
      <c r="B71" s="73" t="s">
        <v>153</v>
      </c>
      <c r="C71" s="34" t="s">
        <v>153</v>
      </c>
      <c r="D71" s="41" t="s">
        <v>66</v>
      </c>
      <c r="E71" s="16">
        <v>7</v>
      </c>
      <c r="F71" s="16">
        <v>2</v>
      </c>
      <c r="G71" s="16">
        <v>0</v>
      </c>
      <c r="H71" s="35">
        <f t="shared" si="5"/>
        <v>9</v>
      </c>
      <c r="I71" s="15" t="s">
        <v>13</v>
      </c>
      <c r="J71" s="36" t="s">
        <v>155</v>
      </c>
      <c r="K71" s="36" t="s">
        <v>133</v>
      </c>
      <c r="L71" s="10" t="s">
        <v>12</v>
      </c>
      <c r="M71" s="10" t="s">
        <v>12</v>
      </c>
      <c r="N71" s="49"/>
      <c r="O71" s="49"/>
      <c r="P71" s="49"/>
      <c r="Q71" s="49"/>
      <c r="R71" s="49"/>
      <c r="S71" s="49"/>
      <c r="T71" s="49"/>
      <c r="U71" s="49"/>
      <c r="V71" s="49"/>
      <c r="W71" s="49"/>
      <c r="X71" s="49"/>
    </row>
    <row r="72" spans="1:24" s="50" customFormat="1" ht="78.75" customHeight="1" x14ac:dyDescent="0.25">
      <c r="A72" s="38" t="s">
        <v>16</v>
      </c>
      <c r="B72" s="76" t="s">
        <v>165</v>
      </c>
      <c r="C72" s="77" t="s">
        <v>165</v>
      </c>
      <c r="D72" s="1" t="s">
        <v>9</v>
      </c>
      <c r="E72" s="65">
        <v>3</v>
      </c>
      <c r="F72" s="65">
        <v>0</v>
      </c>
      <c r="G72" s="65">
        <v>0</v>
      </c>
      <c r="H72" s="35">
        <f>SUM(E72,F72)</f>
        <v>3</v>
      </c>
      <c r="I72" s="44" t="s">
        <v>13</v>
      </c>
      <c r="J72" s="64" t="s">
        <v>206</v>
      </c>
      <c r="K72" s="36" t="s">
        <v>133</v>
      </c>
      <c r="L72" s="30" t="s">
        <v>20</v>
      </c>
      <c r="M72" s="30"/>
      <c r="N72" s="49"/>
      <c r="O72" s="49"/>
      <c r="P72" s="49"/>
      <c r="Q72" s="49"/>
      <c r="R72" s="49"/>
      <c r="S72" s="49"/>
      <c r="T72" s="49"/>
      <c r="U72" s="49"/>
      <c r="V72" s="49"/>
      <c r="W72" s="49"/>
      <c r="X72" s="49"/>
    </row>
    <row r="73" spans="1:24" s="50" customFormat="1" ht="81.75" customHeight="1" x14ac:dyDescent="0.25">
      <c r="A73" s="45" t="s">
        <v>16</v>
      </c>
      <c r="B73" s="17" t="s">
        <v>65</v>
      </c>
      <c r="C73" s="18" t="s">
        <v>65</v>
      </c>
      <c r="D73" s="41" t="s">
        <v>66</v>
      </c>
      <c r="E73" s="19">
        <v>4</v>
      </c>
      <c r="F73" s="19">
        <v>2</v>
      </c>
      <c r="G73" s="19">
        <v>0</v>
      </c>
      <c r="H73" s="35">
        <f t="shared" si="5"/>
        <v>6</v>
      </c>
      <c r="I73" s="44" t="s">
        <v>13</v>
      </c>
      <c r="J73" s="64" t="s">
        <v>131</v>
      </c>
      <c r="K73" s="64" t="s">
        <v>133</v>
      </c>
      <c r="L73" s="30" t="s">
        <v>20</v>
      </c>
      <c r="M73" s="30" t="s">
        <v>20</v>
      </c>
      <c r="N73" s="49"/>
      <c r="O73" s="49"/>
      <c r="P73" s="49"/>
      <c r="Q73" s="49"/>
      <c r="R73" s="49"/>
      <c r="S73" s="49"/>
      <c r="T73" s="49"/>
      <c r="U73" s="49"/>
      <c r="V73" s="49"/>
      <c r="W73" s="49"/>
      <c r="X73" s="49"/>
    </row>
    <row r="74" spans="1:24" s="50" customFormat="1" ht="81.75" customHeight="1" x14ac:dyDescent="0.25">
      <c r="A74" s="45" t="s">
        <v>16</v>
      </c>
      <c r="B74" s="72" t="s">
        <v>182</v>
      </c>
      <c r="C74" s="41" t="s">
        <v>208</v>
      </c>
      <c r="D74" s="18" t="s">
        <v>66</v>
      </c>
      <c r="E74" s="19">
        <v>4</v>
      </c>
      <c r="F74" s="19">
        <v>0</v>
      </c>
      <c r="G74" s="19">
        <v>0</v>
      </c>
      <c r="H74" s="70">
        <f>SUM(E74,F74)</f>
        <v>4</v>
      </c>
      <c r="I74" s="79" t="s">
        <v>13</v>
      </c>
      <c r="J74" s="36" t="s">
        <v>183</v>
      </c>
      <c r="K74" s="64" t="s">
        <v>133</v>
      </c>
      <c r="L74" s="30" t="s">
        <v>20</v>
      </c>
      <c r="M74" s="30"/>
      <c r="N74" s="49"/>
      <c r="O74" s="49"/>
      <c r="P74" s="49"/>
      <c r="Q74" s="49"/>
      <c r="R74" s="49"/>
      <c r="S74" s="49"/>
      <c r="T74" s="49"/>
      <c r="U74" s="49"/>
      <c r="V74" s="49"/>
      <c r="W74" s="49"/>
      <c r="X74" s="49"/>
    </row>
    <row r="75" spans="1:24" s="50" customFormat="1" ht="81.75" customHeight="1" x14ac:dyDescent="0.25">
      <c r="A75" s="39" t="s">
        <v>21</v>
      </c>
      <c r="B75" s="72" t="s">
        <v>145</v>
      </c>
      <c r="C75" s="41" t="s">
        <v>145</v>
      </c>
      <c r="D75" s="1" t="s">
        <v>9</v>
      </c>
      <c r="E75" s="65">
        <v>10</v>
      </c>
      <c r="F75" s="65">
        <v>2</v>
      </c>
      <c r="G75" s="65">
        <v>0</v>
      </c>
      <c r="H75" s="70">
        <f t="shared" si="5"/>
        <v>12</v>
      </c>
      <c r="I75" s="69" t="s">
        <v>13</v>
      </c>
      <c r="J75" s="64" t="s">
        <v>146</v>
      </c>
      <c r="K75" s="64" t="s">
        <v>133</v>
      </c>
      <c r="L75" s="30" t="s">
        <v>20</v>
      </c>
      <c r="M75" s="30" t="s">
        <v>20</v>
      </c>
      <c r="N75" s="49"/>
      <c r="O75" s="49"/>
      <c r="P75" s="49"/>
      <c r="Q75" s="49"/>
      <c r="R75" s="49"/>
      <c r="S75" s="49"/>
      <c r="T75" s="49"/>
      <c r="U75" s="49"/>
      <c r="V75" s="49"/>
      <c r="W75" s="49"/>
      <c r="X75" s="49"/>
    </row>
    <row r="76" spans="1:24" s="50" customFormat="1" ht="81.75" customHeight="1" x14ac:dyDescent="0.25">
      <c r="A76" s="23" t="s">
        <v>21</v>
      </c>
      <c r="B76" s="11" t="s">
        <v>43</v>
      </c>
      <c r="C76" s="1" t="s">
        <v>43</v>
      </c>
      <c r="D76" s="1" t="s">
        <v>9</v>
      </c>
      <c r="E76" s="16">
        <v>10</v>
      </c>
      <c r="F76" s="16">
        <v>2</v>
      </c>
      <c r="G76" s="16">
        <v>0</v>
      </c>
      <c r="H76" s="35">
        <f t="shared" si="5"/>
        <v>12</v>
      </c>
      <c r="I76" s="20" t="s">
        <v>18</v>
      </c>
      <c r="J76" s="36" t="s">
        <v>45</v>
      </c>
      <c r="K76" s="36" t="s">
        <v>134</v>
      </c>
      <c r="L76" s="30" t="s">
        <v>20</v>
      </c>
      <c r="M76" s="30" t="s">
        <v>20</v>
      </c>
      <c r="N76" s="49"/>
      <c r="O76" s="49"/>
      <c r="P76" s="49"/>
      <c r="Q76" s="49"/>
      <c r="R76" s="49"/>
      <c r="S76" s="49"/>
      <c r="T76" s="49"/>
      <c r="U76" s="49"/>
      <c r="V76" s="49"/>
      <c r="W76" s="49"/>
      <c r="X76" s="49"/>
    </row>
    <row r="77" spans="1:24" s="50" customFormat="1" ht="81.75" customHeight="1" x14ac:dyDescent="0.25">
      <c r="A77" s="23" t="s">
        <v>21</v>
      </c>
      <c r="B77" s="11" t="s">
        <v>43</v>
      </c>
      <c r="C77" s="1" t="s">
        <v>43</v>
      </c>
      <c r="D77" s="41" t="s">
        <v>66</v>
      </c>
      <c r="E77" s="16">
        <v>8</v>
      </c>
      <c r="F77" s="16">
        <v>2</v>
      </c>
      <c r="G77" s="16">
        <v>0</v>
      </c>
      <c r="H77" s="35">
        <f t="shared" si="5"/>
        <v>10</v>
      </c>
      <c r="I77" s="20" t="s">
        <v>18</v>
      </c>
      <c r="J77" s="36" t="s">
        <v>44</v>
      </c>
      <c r="K77" s="36" t="s">
        <v>133</v>
      </c>
      <c r="L77" s="48" t="s">
        <v>12</v>
      </c>
      <c r="M77" s="48" t="s">
        <v>12</v>
      </c>
      <c r="N77" s="49"/>
      <c r="O77" s="49"/>
      <c r="P77" s="49"/>
      <c r="Q77" s="49"/>
      <c r="R77" s="49"/>
      <c r="S77" s="49"/>
      <c r="T77" s="49"/>
      <c r="U77" s="49"/>
      <c r="V77" s="49"/>
      <c r="W77" s="49"/>
      <c r="X77" s="49"/>
    </row>
    <row r="78" spans="1:24" ht="63" x14ac:dyDescent="0.25">
      <c r="A78" s="39" t="s">
        <v>21</v>
      </c>
      <c r="B78" s="11" t="s">
        <v>43</v>
      </c>
      <c r="C78" s="1" t="s">
        <v>43</v>
      </c>
      <c r="D78" s="31" t="s">
        <v>60</v>
      </c>
      <c r="E78" s="16">
        <v>15</v>
      </c>
      <c r="F78" s="16">
        <v>0</v>
      </c>
      <c r="G78" s="16">
        <v>0</v>
      </c>
      <c r="H78" s="35">
        <f t="shared" si="5"/>
        <v>15</v>
      </c>
      <c r="I78" s="37"/>
      <c r="J78" s="36" t="s">
        <v>46</v>
      </c>
      <c r="K78" s="36" t="s">
        <v>134</v>
      </c>
      <c r="L78" s="30" t="s">
        <v>20</v>
      </c>
      <c r="M78" s="10"/>
    </row>
    <row r="79" spans="1:24" ht="47.25" x14ac:dyDescent="0.25">
      <c r="A79" s="23" t="s">
        <v>21</v>
      </c>
      <c r="B79" s="11" t="s">
        <v>49</v>
      </c>
      <c r="C79" s="1" t="s">
        <v>49</v>
      </c>
      <c r="D79" s="1" t="s">
        <v>9</v>
      </c>
      <c r="E79" s="16">
        <v>6</v>
      </c>
      <c r="F79" s="16">
        <v>0</v>
      </c>
      <c r="G79" s="16">
        <v>0</v>
      </c>
      <c r="H79" s="35">
        <f t="shared" si="5"/>
        <v>6</v>
      </c>
      <c r="I79" s="15" t="s">
        <v>13</v>
      </c>
      <c r="J79" s="36" t="s">
        <v>50</v>
      </c>
      <c r="K79" s="36" t="s">
        <v>133</v>
      </c>
      <c r="L79" s="21" t="s">
        <v>20</v>
      </c>
      <c r="M79" s="10"/>
    </row>
    <row r="80" spans="1:24" ht="47.25" x14ac:dyDescent="0.25">
      <c r="A80" s="51" t="s">
        <v>69</v>
      </c>
      <c r="B80" s="11" t="s">
        <v>156</v>
      </c>
      <c r="C80" s="1" t="s">
        <v>156</v>
      </c>
      <c r="D80" s="46" t="s">
        <v>9</v>
      </c>
      <c r="E80" s="16">
        <v>3</v>
      </c>
      <c r="F80" s="16">
        <v>0</v>
      </c>
      <c r="G80" s="16">
        <v>0</v>
      </c>
      <c r="H80" s="59">
        <f t="shared" si="5"/>
        <v>3</v>
      </c>
      <c r="I80" s="47" t="s">
        <v>70</v>
      </c>
      <c r="J80" s="52" t="s">
        <v>157</v>
      </c>
      <c r="K80" s="52" t="s">
        <v>134</v>
      </c>
      <c r="L80" s="48" t="s">
        <v>71</v>
      </c>
      <c r="M80" s="48"/>
    </row>
    <row r="81" spans="1:13" ht="63" x14ac:dyDescent="0.25">
      <c r="A81" s="51" t="s">
        <v>69</v>
      </c>
      <c r="B81" s="11" t="s">
        <v>156</v>
      </c>
      <c r="C81" s="1" t="s">
        <v>156</v>
      </c>
      <c r="D81" s="46" t="s">
        <v>66</v>
      </c>
      <c r="E81" s="16">
        <v>3</v>
      </c>
      <c r="F81" s="16">
        <v>0</v>
      </c>
      <c r="G81" s="16">
        <v>0</v>
      </c>
      <c r="H81" s="59">
        <f t="shared" si="5"/>
        <v>3</v>
      </c>
      <c r="I81" s="47" t="s">
        <v>70</v>
      </c>
      <c r="J81" s="52" t="s">
        <v>158</v>
      </c>
      <c r="K81" s="52" t="s">
        <v>133</v>
      </c>
      <c r="L81" s="48" t="s">
        <v>71</v>
      </c>
      <c r="M81" s="48"/>
    </row>
    <row r="82" spans="1:13" ht="63" x14ac:dyDescent="0.25">
      <c r="A82" s="51" t="s">
        <v>69</v>
      </c>
      <c r="B82" s="11" t="s">
        <v>72</v>
      </c>
      <c r="C82" s="1" t="s">
        <v>69</v>
      </c>
      <c r="D82" s="46" t="s">
        <v>66</v>
      </c>
      <c r="E82" s="16">
        <v>10</v>
      </c>
      <c r="F82" s="16">
        <v>2</v>
      </c>
      <c r="G82" s="16">
        <v>0</v>
      </c>
      <c r="H82" s="59">
        <f t="shared" si="5"/>
        <v>12</v>
      </c>
      <c r="I82" s="47" t="s">
        <v>70</v>
      </c>
      <c r="J82" s="52" t="s">
        <v>73</v>
      </c>
      <c r="K82" s="52" t="s">
        <v>133</v>
      </c>
      <c r="L82" s="48" t="s">
        <v>71</v>
      </c>
      <c r="M82" s="48" t="s">
        <v>71</v>
      </c>
    </row>
    <row r="83" spans="1:13" ht="78.75" x14ac:dyDescent="0.25">
      <c r="A83" s="51" t="s">
        <v>69</v>
      </c>
      <c r="B83" s="11" t="s">
        <v>72</v>
      </c>
      <c r="C83" s="1" t="s">
        <v>74</v>
      </c>
      <c r="D83" s="46" t="s">
        <v>9</v>
      </c>
      <c r="E83" s="16">
        <v>10</v>
      </c>
      <c r="F83" s="16">
        <v>2</v>
      </c>
      <c r="G83" s="16">
        <v>0</v>
      </c>
      <c r="H83" s="59">
        <f t="shared" si="5"/>
        <v>12</v>
      </c>
      <c r="I83" s="47" t="s">
        <v>70</v>
      </c>
      <c r="J83" s="52" t="s">
        <v>75</v>
      </c>
      <c r="K83" s="52" t="s">
        <v>134</v>
      </c>
      <c r="L83" s="48" t="s">
        <v>71</v>
      </c>
      <c r="M83" s="48" t="s">
        <v>71</v>
      </c>
    </row>
    <row r="84" spans="1:13" ht="75" customHeight="1" x14ac:dyDescent="0.25">
      <c r="A84" s="51" t="s">
        <v>69</v>
      </c>
      <c r="B84" s="11" t="s">
        <v>72</v>
      </c>
      <c r="C84" s="1" t="s">
        <v>76</v>
      </c>
      <c r="D84" s="46" t="s">
        <v>9</v>
      </c>
      <c r="E84" s="16">
        <v>10</v>
      </c>
      <c r="F84" s="16">
        <v>2</v>
      </c>
      <c r="G84" s="16">
        <v>0</v>
      </c>
      <c r="H84" s="59">
        <f t="shared" si="5"/>
        <v>12</v>
      </c>
      <c r="I84" s="47" t="s">
        <v>70</v>
      </c>
      <c r="J84" s="52" t="s">
        <v>75</v>
      </c>
      <c r="K84" s="52" t="s">
        <v>134</v>
      </c>
      <c r="L84" s="48" t="s">
        <v>71</v>
      </c>
      <c r="M84" s="48" t="s">
        <v>71</v>
      </c>
    </row>
    <row r="85" spans="1:13" ht="94.5" x14ac:dyDescent="0.25">
      <c r="A85" s="51" t="s">
        <v>69</v>
      </c>
      <c r="B85" s="11" t="s">
        <v>114</v>
      </c>
      <c r="C85" s="1" t="s">
        <v>115</v>
      </c>
      <c r="D85" s="46" t="s">
        <v>9</v>
      </c>
      <c r="E85" s="16">
        <v>5</v>
      </c>
      <c r="F85" s="16">
        <v>2</v>
      </c>
      <c r="G85" s="16">
        <v>0</v>
      </c>
      <c r="H85" s="59">
        <f t="shared" si="5"/>
        <v>7</v>
      </c>
      <c r="I85" s="47" t="s">
        <v>70</v>
      </c>
      <c r="J85" s="52" t="s">
        <v>116</v>
      </c>
      <c r="K85" s="52" t="s">
        <v>134</v>
      </c>
      <c r="L85" s="48" t="s">
        <v>12</v>
      </c>
      <c r="M85" s="48" t="s">
        <v>12</v>
      </c>
    </row>
    <row r="86" spans="1:13" ht="63" x14ac:dyDescent="0.25">
      <c r="A86" s="51" t="s">
        <v>69</v>
      </c>
      <c r="B86" s="11" t="s">
        <v>114</v>
      </c>
      <c r="C86" s="1" t="s">
        <v>119</v>
      </c>
      <c r="D86" s="46" t="s">
        <v>9</v>
      </c>
      <c r="E86" s="16">
        <v>5</v>
      </c>
      <c r="F86" s="16">
        <v>2</v>
      </c>
      <c r="G86" s="16">
        <v>0</v>
      </c>
      <c r="H86" s="59">
        <f t="shared" si="5"/>
        <v>7</v>
      </c>
      <c r="I86" s="47" t="s">
        <v>70</v>
      </c>
      <c r="J86" s="52" t="s">
        <v>117</v>
      </c>
      <c r="K86" s="52" t="s">
        <v>134</v>
      </c>
      <c r="L86" s="48" t="s">
        <v>12</v>
      </c>
      <c r="M86" s="48" t="s">
        <v>12</v>
      </c>
    </row>
    <row r="87" spans="1:13" ht="94.5" x14ac:dyDescent="0.25">
      <c r="A87" s="51" t="s">
        <v>69</v>
      </c>
      <c r="B87" s="11" t="s">
        <v>114</v>
      </c>
      <c r="C87" s="1" t="s">
        <v>114</v>
      </c>
      <c r="D87" s="41" t="s">
        <v>66</v>
      </c>
      <c r="E87" s="16">
        <v>5</v>
      </c>
      <c r="F87" s="16">
        <v>2</v>
      </c>
      <c r="G87" s="16">
        <v>0</v>
      </c>
      <c r="H87" s="59">
        <f t="shared" si="5"/>
        <v>7</v>
      </c>
      <c r="I87" s="47" t="s">
        <v>70</v>
      </c>
      <c r="J87" s="52" t="s">
        <v>118</v>
      </c>
      <c r="K87" s="52" t="s">
        <v>133</v>
      </c>
      <c r="L87" s="48" t="s">
        <v>71</v>
      </c>
      <c r="M87" s="48" t="s">
        <v>71</v>
      </c>
    </row>
    <row r="88" spans="1:13" ht="47.25" x14ac:dyDescent="0.25">
      <c r="A88" s="78" t="s">
        <v>189</v>
      </c>
      <c r="B88" s="11" t="s">
        <v>190</v>
      </c>
      <c r="C88" s="1" t="s">
        <v>190</v>
      </c>
      <c r="D88" s="46" t="s">
        <v>9</v>
      </c>
      <c r="E88" s="16">
        <v>10</v>
      </c>
      <c r="F88" s="16">
        <v>0</v>
      </c>
      <c r="G88" s="16">
        <v>0</v>
      </c>
      <c r="H88" s="59">
        <f t="shared" si="5"/>
        <v>10</v>
      </c>
      <c r="I88" s="47" t="s">
        <v>70</v>
      </c>
      <c r="J88" s="52" t="s">
        <v>191</v>
      </c>
      <c r="K88" s="52" t="s">
        <v>133</v>
      </c>
      <c r="L88" s="48" t="s">
        <v>12</v>
      </c>
      <c r="M88" s="48"/>
    </row>
    <row r="89" spans="1:13" ht="31.5" x14ac:dyDescent="0.25">
      <c r="A89" s="78" t="s">
        <v>189</v>
      </c>
      <c r="B89" s="11" t="s">
        <v>190</v>
      </c>
      <c r="C89" s="1" t="s">
        <v>190</v>
      </c>
      <c r="D89" s="46" t="s">
        <v>66</v>
      </c>
      <c r="E89" s="16">
        <v>5</v>
      </c>
      <c r="F89" s="16">
        <v>0</v>
      </c>
      <c r="G89" s="16">
        <v>0</v>
      </c>
      <c r="H89" s="59">
        <f t="shared" si="5"/>
        <v>5</v>
      </c>
      <c r="I89" s="47" t="s">
        <v>70</v>
      </c>
      <c r="J89" s="52" t="s">
        <v>192</v>
      </c>
      <c r="K89" s="52" t="s">
        <v>133</v>
      </c>
      <c r="L89" s="48" t="s">
        <v>12</v>
      </c>
      <c r="M89" s="48"/>
    </row>
    <row r="90" spans="1:13" ht="47.25" x14ac:dyDescent="0.25">
      <c r="A90" s="78" t="s">
        <v>189</v>
      </c>
      <c r="B90" s="11" t="s">
        <v>190</v>
      </c>
      <c r="C90" s="1" t="s">
        <v>193</v>
      </c>
      <c r="D90" s="46" t="s">
        <v>9</v>
      </c>
      <c r="E90" s="16">
        <v>4</v>
      </c>
      <c r="F90" s="16">
        <v>0</v>
      </c>
      <c r="G90" s="16">
        <v>0</v>
      </c>
      <c r="H90" s="59">
        <f t="shared" si="5"/>
        <v>4</v>
      </c>
      <c r="I90" s="47" t="s">
        <v>70</v>
      </c>
      <c r="J90" s="52" t="s">
        <v>194</v>
      </c>
      <c r="K90" s="52" t="s">
        <v>133</v>
      </c>
      <c r="L90" s="48" t="s">
        <v>12</v>
      </c>
      <c r="M90" s="48"/>
    </row>
    <row r="91" spans="1:13" ht="47.25" x14ac:dyDescent="0.25">
      <c r="A91" s="78" t="s">
        <v>189</v>
      </c>
      <c r="B91" s="11" t="s">
        <v>195</v>
      </c>
      <c r="C91" s="1" t="s">
        <v>195</v>
      </c>
      <c r="D91" s="46" t="s">
        <v>9</v>
      </c>
      <c r="E91" s="16">
        <v>4</v>
      </c>
      <c r="F91" s="16">
        <v>0</v>
      </c>
      <c r="G91" s="16">
        <v>0</v>
      </c>
      <c r="H91" s="59">
        <f t="shared" si="5"/>
        <v>4</v>
      </c>
      <c r="I91" s="47" t="s">
        <v>70</v>
      </c>
      <c r="J91" s="52" t="s">
        <v>196</v>
      </c>
      <c r="K91" s="52" t="s">
        <v>133</v>
      </c>
      <c r="L91" s="48" t="s">
        <v>12</v>
      </c>
      <c r="M91" s="48"/>
    </row>
    <row r="92" spans="1:13" ht="47.25" x14ac:dyDescent="0.25">
      <c r="A92" s="40" t="s">
        <v>58</v>
      </c>
      <c r="B92" s="24" t="s">
        <v>51</v>
      </c>
      <c r="C92" s="1" t="s">
        <v>95</v>
      </c>
      <c r="D92" s="1" t="s">
        <v>9</v>
      </c>
      <c r="E92" s="25">
        <v>5</v>
      </c>
      <c r="F92" s="25">
        <v>0</v>
      </c>
      <c r="G92" s="25">
        <v>0</v>
      </c>
      <c r="H92" s="26">
        <f t="shared" si="5"/>
        <v>5</v>
      </c>
      <c r="I92" s="27" t="s">
        <v>18</v>
      </c>
      <c r="J92" s="36" t="s">
        <v>96</v>
      </c>
      <c r="K92" s="52" t="s">
        <v>133</v>
      </c>
      <c r="L92" s="10" t="s">
        <v>29</v>
      </c>
      <c r="M92" s="29"/>
    </row>
    <row r="93" spans="1:13" ht="47.25" x14ac:dyDescent="0.25">
      <c r="A93" s="40" t="s">
        <v>58</v>
      </c>
      <c r="B93" s="11" t="s">
        <v>135</v>
      </c>
      <c r="C93" s="1" t="s">
        <v>136</v>
      </c>
      <c r="D93" s="1" t="s">
        <v>25</v>
      </c>
      <c r="E93" s="25">
        <v>2</v>
      </c>
      <c r="F93" s="25">
        <v>0</v>
      </c>
      <c r="G93" s="25">
        <v>0</v>
      </c>
      <c r="H93" s="26">
        <v>2</v>
      </c>
      <c r="I93" s="15" t="s">
        <v>13</v>
      </c>
      <c r="J93" s="36" t="s">
        <v>137</v>
      </c>
      <c r="K93" s="36" t="s">
        <v>134</v>
      </c>
      <c r="L93" s="10" t="s">
        <v>109</v>
      </c>
      <c r="M93" s="29"/>
    </row>
    <row r="94" spans="1:13" ht="78.75" x14ac:dyDescent="0.25">
      <c r="A94" s="40" t="s">
        <v>58</v>
      </c>
      <c r="B94" s="24" t="s">
        <v>110</v>
      </c>
      <c r="C94" s="1" t="s">
        <v>110</v>
      </c>
      <c r="D94" s="41" t="s">
        <v>66</v>
      </c>
      <c r="E94" s="25">
        <v>3</v>
      </c>
      <c r="F94" s="25">
        <v>1</v>
      </c>
      <c r="G94" s="25">
        <v>0</v>
      </c>
      <c r="H94" s="26">
        <f t="shared" si="5"/>
        <v>4</v>
      </c>
      <c r="I94" s="47" t="s">
        <v>70</v>
      </c>
      <c r="J94" s="36" t="s">
        <v>112</v>
      </c>
      <c r="K94" s="36" t="s">
        <v>133</v>
      </c>
      <c r="L94" s="10" t="s">
        <v>109</v>
      </c>
      <c r="M94" s="10" t="s">
        <v>109</v>
      </c>
    </row>
    <row r="95" spans="1:13" ht="78.75" x14ac:dyDescent="0.25">
      <c r="A95" s="40" t="s">
        <v>58</v>
      </c>
      <c r="B95" s="24" t="s">
        <v>110</v>
      </c>
      <c r="C95" s="1" t="s">
        <v>111</v>
      </c>
      <c r="D95" s="1" t="s">
        <v>9</v>
      </c>
      <c r="E95" s="25">
        <v>3</v>
      </c>
      <c r="F95" s="25">
        <v>1</v>
      </c>
      <c r="G95" s="25">
        <v>0</v>
      </c>
      <c r="H95" s="26">
        <f t="shared" si="5"/>
        <v>4</v>
      </c>
      <c r="I95" s="47" t="s">
        <v>70</v>
      </c>
      <c r="J95" s="36" t="s">
        <v>113</v>
      </c>
      <c r="K95" s="36" t="s">
        <v>134</v>
      </c>
      <c r="L95" s="10" t="s">
        <v>109</v>
      </c>
      <c r="M95" s="10" t="s">
        <v>109</v>
      </c>
    </row>
    <row r="96" spans="1:13" ht="47.25" x14ac:dyDescent="0.25">
      <c r="A96" s="40" t="s">
        <v>58</v>
      </c>
      <c r="B96" s="11" t="s">
        <v>166</v>
      </c>
      <c r="C96" s="1" t="s">
        <v>166</v>
      </c>
      <c r="D96" s="1" t="s">
        <v>9</v>
      </c>
      <c r="E96" s="25">
        <v>7</v>
      </c>
      <c r="F96" s="25">
        <v>0</v>
      </c>
      <c r="G96" s="25">
        <v>0</v>
      </c>
      <c r="H96" s="26">
        <f t="shared" ref="H96:H97" si="6">SUM(E96,F96)</f>
        <v>7</v>
      </c>
      <c r="I96" s="15" t="s">
        <v>13</v>
      </c>
      <c r="J96" s="36" t="s">
        <v>167</v>
      </c>
      <c r="K96" s="36" t="s">
        <v>134</v>
      </c>
      <c r="L96" s="48" t="s">
        <v>71</v>
      </c>
      <c r="M96" s="10"/>
    </row>
    <row r="97" spans="1:13" ht="47.25" x14ac:dyDescent="0.25">
      <c r="A97" s="40" t="s">
        <v>58</v>
      </c>
      <c r="B97" s="11" t="s">
        <v>166</v>
      </c>
      <c r="C97" s="1" t="s">
        <v>166</v>
      </c>
      <c r="D97" s="41" t="s">
        <v>66</v>
      </c>
      <c r="E97" s="25">
        <v>4</v>
      </c>
      <c r="F97" s="25">
        <v>1</v>
      </c>
      <c r="G97" s="25">
        <v>0</v>
      </c>
      <c r="H97" s="26">
        <f t="shared" si="6"/>
        <v>5</v>
      </c>
      <c r="I97" s="15" t="s">
        <v>13</v>
      </c>
      <c r="J97" s="36" t="s">
        <v>168</v>
      </c>
      <c r="K97" s="62" t="s">
        <v>133</v>
      </c>
      <c r="L97" s="48" t="s">
        <v>71</v>
      </c>
      <c r="M97" s="48" t="s">
        <v>71</v>
      </c>
    </row>
    <row r="98" spans="1:13" ht="78.75" x14ac:dyDescent="0.25">
      <c r="A98" s="40" t="s">
        <v>58</v>
      </c>
      <c r="B98" s="61" t="s">
        <v>107</v>
      </c>
      <c r="C98" s="46" t="s">
        <v>108</v>
      </c>
      <c r="D98" s="1" t="s">
        <v>9</v>
      </c>
      <c r="E98" s="25">
        <v>5</v>
      </c>
      <c r="F98" s="25">
        <v>3</v>
      </c>
      <c r="G98" s="25">
        <v>0</v>
      </c>
      <c r="H98" s="26">
        <f t="shared" si="5"/>
        <v>8</v>
      </c>
      <c r="I98" s="15" t="s">
        <v>13</v>
      </c>
      <c r="J98" s="62" t="s">
        <v>204</v>
      </c>
      <c r="K98" s="62" t="s">
        <v>133</v>
      </c>
      <c r="L98" s="10" t="s">
        <v>109</v>
      </c>
      <c r="M98" s="10" t="s">
        <v>109</v>
      </c>
    </row>
    <row r="99" spans="1:13" ht="110.25" x14ac:dyDescent="0.25">
      <c r="A99" s="40" t="s">
        <v>58</v>
      </c>
      <c r="B99" s="61" t="s">
        <v>107</v>
      </c>
      <c r="C99" s="46" t="s">
        <v>108</v>
      </c>
      <c r="D99" s="41" t="s">
        <v>66</v>
      </c>
      <c r="E99" s="25">
        <v>5</v>
      </c>
      <c r="F99" s="25">
        <v>3</v>
      </c>
      <c r="G99" s="25">
        <v>0</v>
      </c>
      <c r="H99" s="26">
        <f t="shared" si="5"/>
        <v>8</v>
      </c>
      <c r="I99" s="15" t="s">
        <v>13</v>
      </c>
      <c r="J99" s="62" t="s">
        <v>205</v>
      </c>
      <c r="K99" s="62" t="s">
        <v>133</v>
      </c>
      <c r="L99" s="10" t="s">
        <v>109</v>
      </c>
      <c r="M99" s="10" t="s">
        <v>109</v>
      </c>
    </row>
    <row r="100" spans="1:13" ht="47.25" x14ac:dyDescent="0.25">
      <c r="A100" s="40" t="s">
        <v>58</v>
      </c>
      <c r="B100" s="54" t="s">
        <v>93</v>
      </c>
      <c r="C100" s="55" t="s">
        <v>93</v>
      </c>
      <c r="D100" s="1" t="s">
        <v>9</v>
      </c>
      <c r="E100" s="25">
        <v>3</v>
      </c>
      <c r="F100" s="25">
        <v>3</v>
      </c>
      <c r="G100" s="25">
        <v>0</v>
      </c>
      <c r="H100" s="26">
        <f t="shared" si="5"/>
        <v>6</v>
      </c>
      <c r="I100" s="15" t="s">
        <v>13</v>
      </c>
      <c r="J100" s="36" t="s">
        <v>94</v>
      </c>
      <c r="K100" s="36" t="s">
        <v>134</v>
      </c>
      <c r="L100" s="10" t="s">
        <v>12</v>
      </c>
      <c r="M100" s="10"/>
    </row>
    <row r="101" spans="1:13" ht="47.25" x14ac:dyDescent="0.25">
      <c r="A101" s="40" t="s">
        <v>58</v>
      </c>
      <c r="B101" s="54" t="s">
        <v>93</v>
      </c>
      <c r="C101" s="55" t="s">
        <v>93</v>
      </c>
      <c r="D101" s="41" t="s">
        <v>66</v>
      </c>
      <c r="E101" s="25">
        <v>1</v>
      </c>
      <c r="F101" s="25">
        <v>0</v>
      </c>
      <c r="G101" s="25">
        <v>0</v>
      </c>
      <c r="H101" s="26">
        <f>SUM(E101,F101)</f>
        <v>1</v>
      </c>
      <c r="I101" s="15" t="s">
        <v>13</v>
      </c>
      <c r="J101" s="36" t="s">
        <v>140</v>
      </c>
      <c r="K101" s="36" t="s">
        <v>133</v>
      </c>
      <c r="L101" s="10" t="s">
        <v>12</v>
      </c>
      <c r="M101" s="10"/>
    </row>
    <row r="102" spans="1:13" ht="47.25" x14ac:dyDescent="0.25">
      <c r="A102" s="40" t="s">
        <v>58</v>
      </c>
      <c r="B102" s="11" t="s">
        <v>92</v>
      </c>
      <c r="C102" s="1" t="s">
        <v>92</v>
      </c>
      <c r="D102" s="1" t="s">
        <v>9</v>
      </c>
      <c r="E102" s="16">
        <v>3</v>
      </c>
      <c r="F102" s="16">
        <v>1</v>
      </c>
      <c r="G102" s="16">
        <v>0</v>
      </c>
      <c r="H102" s="59">
        <f t="shared" si="5"/>
        <v>4</v>
      </c>
      <c r="I102" s="15" t="s">
        <v>13</v>
      </c>
      <c r="J102" s="14" t="s">
        <v>170</v>
      </c>
      <c r="K102" s="14" t="s">
        <v>133</v>
      </c>
      <c r="L102" s="10" t="s">
        <v>12</v>
      </c>
      <c r="M102" s="10" t="s">
        <v>12</v>
      </c>
    </row>
    <row r="103" spans="1:13" ht="47.25" x14ac:dyDescent="0.25">
      <c r="A103" s="40" t="s">
        <v>58</v>
      </c>
      <c r="B103" s="11" t="s">
        <v>92</v>
      </c>
      <c r="C103" s="1" t="s">
        <v>92</v>
      </c>
      <c r="D103" s="41" t="s">
        <v>66</v>
      </c>
      <c r="E103" s="16">
        <v>3</v>
      </c>
      <c r="F103" s="16">
        <v>2</v>
      </c>
      <c r="G103" s="16">
        <v>0</v>
      </c>
      <c r="H103" s="59">
        <f t="shared" si="5"/>
        <v>5</v>
      </c>
      <c r="I103" s="15" t="s">
        <v>13</v>
      </c>
      <c r="J103" s="14" t="s">
        <v>169</v>
      </c>
      <c r="K103" s="14" t="s">
        <v>133</v>
      </c>
      <c r="L103" s="10" t="s">
        <v>12</v>
      </c>
      <c r="M103" s="10" t="s">
        <v>12</v>
      </c>
    </row>
    <row r="104" spans="1:13" ht="47.25" x14ac:dyDescent="0.25">
      <c r="A104" s="40" t="s">
        <v>58</v>
      </c>
      <c r="B104" s="11" t="s">
        <v>138</v>
      </c>
      <c r="C104" s="1" t="s">
        <v>138</v>
      </c>
      <c r="D104" s="1" t="s">
        <v>9</v>
      </c>
      <c r="E104" s="25">
        <v>3</v>
      </c>
      <c r="F104" s="25">
        <v>1</v>
      </c>
      <c r="G104" s="25">
        <v>0</v>
      </c>
      <c r="H104" s="26">
        <f>SUM(E104,F104)</f>
        <v>4</v>
      </c>
      <c r="I104" s="37" t="s">
        <v>23</v>
      </c>
      <c r="J104" s="36" t="s">
        <v>139</v>
      </c>
      <c r="K104" s="68" t="s">
        <v>133</v>
      </c>
      <c r="L104" s="10" t="s">
        <v>12</v>
      </c>
      <c r="M104" s="10" t="s">
        <v>12</v>
      </c>
    </row>
    <row r="105" spans="1:13" ht="47.25" x14ac:dyDescent="0.25">
      <c r="A105" s="40" t="s">
        <v>58</v>
      </c>
      <c r="B105" s="24" t="s">
        <v>100</v>
      </c>
      <c r="C105" s="1" t="s">
        <v>100</v>
      </c>
      <c r="D105" s="41" t="s">
        <v>66</v>
      </c>
      <c r="E105" s="25">
        <v>3</v>
      </c>
      <c r="F105" s="25">
        <v>2</v>
      </c>
      <c r="G105" s="25">
        <v>0</v>
      </c>
      <c r="H105" s="26">
        <f t="shared" si="5"/>
        <v>5</v>
      </c>
      <c r="I105" s="37" t="s">
        <v>23</v>
      </c>
      <c r="J105" s="36" t="s">
        <v>132</v>
      </c>
      <c r="K105" s="36" t="s">
        <v>133</v>
      </c>
      <c r="L105" s="10" t="s">
        <v>12</v>
      </c>
      <c r="M105" s="10" t="s">
        <v>12</v>
      </c>
    </row>
    <row r="106" spans="1:13" ht="15.75" x14ac:dyDescent="0.25">
      <c r="A106" s="80" t="s">
        <v>7</v>
      </c>
      <c r="B106" s="81"/>
      <c r="C106" s="82"/>
      <c r="D106" s="82"/>
      <c r="E106" s="83">
        <f>SUBTOTAL(109,Tablo258[TC])</f>
        <v>629</v>
      </c>
      <c r="F106" s="83">
        <f>SUBTOTAL(109,Tablo258[YAB])</f>
        <v>123</v>
      </c>
      <c r="G106" s="83">
        <f>SUBTOTAL(109,Tablo258[[KKTC ]])</f>
        <v>0</v>
      </c>
      <c r="H106" s="84">
        <f>SUBTOTAL(109,Tablo258[TOPLAM])</f>
        <v>752</v>
      </c>
      <c r="I106" s="85"/>
      <c r="J106" s="86"/>
      <c r="K106" s="86"/>
      <c r="L106" s="87"/>
      <c r="M106" s="87"/>
    </row>
    <row r="107" spans="1:13" x14ac:dyDescent="0.25">
      <c r="H107" s="60"/>
    </row>
    <row r="109" spans="1:13" ht="15.75" x14ac:dyDescent="0.25">
      <c r="B109" s="56" t="s">
        <v>98</v>
      </c>
      <c r="C109" s="57" t="s">
        <v>120</v>
      </c>
      <c r="D109" s="56"/>
      <c r="E109" s="56"/>
      <c r="F109" s="56"/>
      <c r="G109" s="56"/>
      <c r="H109" s="56"/>
      <c r="I109" s="56"/>
      <c r="J109" s="58"/>
      <c r="K109" s="66"/>
    </row>
  </sheetData>
  <conditionalFormatting sqref="J42:K42 J62 J51:K52 J64:K65 J25:K26 J68:K69 J82:K82 J76:K79 J85:K87 J83:J84 J5:K20 J104:K104 J93:K96 J43:J45 J28:K36 J38:K38 J37">
    <cfRule type="cellIs" dxfId="112" priority="129" operator="equal">
      <formula>"UYGUN"</formula>
    </cfRule>
    <cfRule type="cellIs" dxfId="111" priority="130" operator="equal">
      <formula>"UYGUN DEĞİL"</formula>
    </cfRule>
  </conditionalFormatting>
  <conditionalFormatting sqref="J100:K101 J97 J92">
    <cfRule type="cellIs" dxfId="110" priority="131" operator="equal">
      <formula>"UYGUN"</formula>
    </cfRule>
    <cfRule type="cellIs" dxfId="109" priority="132" operator="equal">
      <formula>"UYGUN DEĞİL"</formula>
    </cfRule>
  </conditionalFormatting>
  <conditionalFormatting sqref="J73:K73 K74">
    <cfRule type="cellIs" dxfId="108" priority="127" operator="equal">
      <formula>"UYGUN"</formula>
    </cfRule>
    <cfRule type="cellIs" dxfId="107" priority="128" operator="equal">
      <formula>"UYGUN DEĞİL"</formula>
    </cfRule>
  </conditionalFormatting>
  <conditionalFormatting sqref="J63">
    <cfRule type="cellIs" dxfId="106" priority="121" operator="equal">
      <formula>"UYGUN"</formula>
    </cfRule>
    <cfRule type="cellIs" dxfId="105" priority="122" operator="equal">
      <formula>"UYGUN DEĞİL"</formula>
    </cfRule>
  </conditionalFormatting>
  <conditionalFormatting sqref="J49:K49">
    <cfRule type="cellIs" dxfId="104" priority="117" operator="equal">
      <formula>"UYGUN"</formula>
    </cfRule>
    <cfRule type="cellIs" dxfId="103" priority="118" operator="equal">
      <formula>"UYGUN DEĞİL"</formula>
    </cfRule>
  </conditionalFormatting>
  <conditionalFormatting sqref="J46:K47">
    <cfRule type="cellIs" dxfId="102" priority="115" operator="equal">
      <formula>"UYGUN"</formula>
    </cfRule>
    <cfRule type="cellIs" dxfId="101" priority="116" operator="equal">
      <formula>"UYGUN DEĞİL"</formula>
    </cfRule>
  </conditionalFormatting>
  <conditionalFormatting sqref="J48:K48">
    <cfRule type="cellIs" dxfId="100" priority="113" operator="equal">
      <formula>"UYGUN"</formula>
    </cfRule>
    <cfRule type="cellIs" dxfId="99" priority="114" operator="equal">
      <formula>"UYGUN DEĞİL"</formula>
    </cfRule>
  </conditionalFormatting>
  <conditionalFormatting sqref="J50:K50">
    <cfRule type="cellIs" dxfId="98" priority="111" operator="equal">
      <formula>"UYGUN"</formula>
    </cfRule>
    <cfRule type="cellIs" dxfId="97" priority="112" operator="equal">
      <formula>"UYGUN DEĞİL"</formula>
    </cfRule>
  </conditionalFormatting>
  <conditionalFormatting sqref="J102:K102">
    <cfRule type="cellIs" dxfId="96" priority="109" operator="equal">
      <formula>"UYGUN"</formula>
    </cfRule>
    <cfRule type="cellIs" dxfId="95" priority="110" operator="equal">
      <formula>"UYGUN DEĞİL"</formula>
    </cfRule>
  </conditionalFormatting>
  <conditionalFormatting sqref="J103:K103">
    <cfRule type="cellIs" dxfId="94" priority="107" operator="equal">
      <formula>"UYGUN"</formula>
    </cfRule>
    <cfRule type="cellIs" dxfId="93" priority="108" operator="equal">
      <formula>"UYGUN DEĞİL"</formula>
    </cfRule>
  </conditionalFormatting>
  <conditionalFormatting sqref="J105:K105">
    <cfRule type="cellIs" dxfId="92" priority="103" operator="equal">
      <formula>"UYGUN"</formula>
    </cfRule>
    <cfRule type="cellIs" dxfId="91" priority="104" operator="equal">
      <formula>"UYGUN DEĞİL"</formula>
    </cfRule>
  </conditionalFormatting>
  <conditionalFormatting sqref="J39:K41">
    <cfRule type="cellIs" dxfId="90" priority="101" operator="equal">
      <formula>"UYGUN"</formula>
    </cfRule>
    <cfRule type="cellIs" dxfId="89" priority="102" operator="equal">
      <formula>"UYGUN DEĞİL"</formula>
    </cfRule>
  </conditionalFormatting>
  <conditionalFormatting sqref="J98:K98">
    <cfRule type="cellIs" dxfId="88" priority="97" operator="equal">
      <formula>"UYGUN"</formula>
    </cfRule>
    <cfRule type="cellIs" dxfId="87" priority="98" operator="equal">
      <formula>"UYGUN DEĞİL"</formula>
    </cfRule>
  </conditionalFormatting>
  <conditionalFormatting sqref="J99:K99">
    <cfRule type="cellIs" dxfId="86" priority="95" operator="equal">
      <formula>"UYGUN"</formula>
    </cfRule>
    <cfRule type="cellIs" dxfId="85" priority="96" operator="equal">
      <formula>"UYGUN DEĞİL"</formula>
    </cfRule>
  </conditionalFormatting>
  <conditionalFormatting sqref="J60:K61">
    <cfRule type="cellIs" dxfId="84" priority="83" operator="equal">
      <formula>"UYGUN"</formula>
    </cfRule>
    <cfRule type="cellIs" dxfId="83" priority="84" operator="equal">
      <formula>"UYGUN DEĞİL"</formula>
    </cfRule>
  </conditionalFormatting>
  <conditionalFormatting sqref="J23:K24">
    <cfRule type="cellIs" dxfId="82" priority="79" operator="equal">
      <formula>"UYGUN"</formula>
    </cfRule>
    <cfRule type="cellIs" dxfId="81" priority="80" operator="equal">
      <formula>"UYGUN DEĞİL"</formula>
    </cfRule>
  </conditionalFormatting>
  <conditionalFormatting sqref="J75:K75">
    <cfRule type="cellIs" dxfId="80" priority="75" operator="equal">
      <formula>"UYGUN"</formula>
    </cfRule>
    <cfRule type="cellIs" dxfId="79" priority="76" operator="equal">
      <formula>"UYGUN DEĞİL"</formula>
    </cfRule>
  </conditionalFormatting>
  <conditionalFormatting sqref="J53:K55 J57:J59">
    <cfRule type="cellIs" dxfId="78" priority="73" operator="equal">
      <formula>"UYGUN"</formula>
    </cfRule>
    <cfRule type="cellIs" dxfId="77" priority="74" operator="equal">
      <formula>"UYGUN DEĞİL"</formula>
    </cfRule>
  </conditionalFormatting>
  <conditionalFormatting sqref="J67:K67">
    <cfRule type="cellIs" dxfId="76" priority="71" operator="equal">
      <formula>"UYGUN"</formula>
    </cfRule>
    <cfRule type="cellIs" dxfId="75" priority="72" operator="equal">
      <formula>"UYGUN DEĞİL"</formula>
    </cfRule>
  </conditionalFormatting>
  <conditionalFormatting sqref="J66:K66">
    <cfRule type="cellIs" dxfId="74" priority="69" operator="equal">
      <formula>"UYGUN"</formula>
    </cfRule>
    <cfRule type="cellIs" dxfId="73" priority="70" operator="equal">
      <formula>"UYGUN DEĞİL"</formula>
    </cfRule>
  </conditionalFormatting>
  <conditionalFormatting sqref="J27:K27">
    <cfRule type="cellIs" dxfId="72" priority="67" operator="equal">
      <formula>"UYGUN"</formula>
    </cfRule>
    <cfRule type="cellIs" dxfId="71" priority="68" operator="equal">
      <formula>"UYGUN DEĞİL"</formula>
    </cfRule>
  </conditionalFormatting>
  <conditionalFormatting sqref="J70:K72">
    <cfRule type="cellIs" dxfId="70" priority="65" operator="equal">
      <formula>"UYGUN"</formula>
    </cfRule>
    <cfRule type="cellIs" dxfId="69" priority="66" operator="equal">
      <formula>"UYGUN DEĞİL"</formula>
    </cfRule>
  </conditionalFormatting>
  <conditionalFormatting sqref="J80:K81">
    <cfRule type="cellIs" dxfId="68" priority="63" operator="equal">
      <formula>"UYGUN"</formula>
    </cfRule>
    <cfRule type="cellIs" dxfId="67" priority="64" operator="equal">
      <formula>"UYGUN DEĞİL"</formula>
    </cfRule>
  </conditionalFormatting>
  <conditionalFormatting sqref="J21:K22">
    <cfRule type="cellIs" dxfId="66" priority="61" operator="equal">
      <formula>"UYGUN"</formula>
    </cfRule>
    <cfRule type="cellIs" dxfId="65" priority="62" operator="equal">
      <formula>"UYGUN DEĞİL"</formula>
    </cfRule>
  </conditionalFormatting>
  <conditionalFormatting sqref="K97">
    <cfRule type="cellIs" dxfId="64" priority="59" operator="equal">
      <formula>"UYGUN"</formula>
    </cfRule>
    <cfRule type="cellIs" dxfId="63" priority="60" operator="equal">
      <formula>"UYGUN DEĞİL"</formula>
    </cfRule>
  </conditionalFormatting>
  <conditionalFormatting sqref="K92">
    <cfRule type="cellIs" dxfId="62" priority="57" operator="equal">
      <formula>"UYGUN"</formula>
    </cfRule>
    <cfRule type="cellIs" dxfId="61" priority="58" operator="equal">
      <formula>"UYGUN DEĞİL"</formula>
    </cfRule>
  </conditionalFormatting>
  <conditionalFormatting sqref="J2:J4">
    <cfRule type="cellIs" dxfId="60" priority="55" operator="equal">
      <formula>"UYGUN"</formula>
    </cfRule>
    <cfRule type="cellIs" dxfId="59" priority="56" operator="equal">
      <formula>"UYGUN DEĞİL"</formula>
    </cfRule>
  </conditionalFormatting>
  <conditionalFormatting sqref="K2">
    <cfRule type="cellIs" dxfId="58" priority="53" operator="equal">
      <formula>"UYGUN"</formula>
    </cfRule>
    <cfRule type="cellIs" dxfId="57" priority="54" operator="equal">
      <formula>"UYGUN DEĞİL"</formula>
    </cfRule>
  </conditionalFormatting>
  <conditionalFormatting sqref="J74">
    <cfRule type="cellIs" dxfId="56" priority="51" operator="equal">
      <formula>"UYGUN"</formula>
    </cfRule>
    <cfRule type="cellIs" dxfId="55" priority="52" operator="equal">
      <formula>"UYGUN DEĞİL"</formula>
    </cfRule>
  </conditionalFormatting>
  <conditionalFormatting sqref="K56">
    <cfRule type="cellIs" dxfId="54" priority="49" operator="equal">
      <formula>"UYGUN"</formula>
    </cfRule>
    <cfRule type="cellIs" dxfId="53" priority="50" operator="equal">
      <formula>"UYGUN DEĞİL"</formula>
    </cfRule>
  </conditionalFormatting>
  <conditionalFormatting sqref="K57:K59">
    <cfRule type="cellIs" dxfId="52" priority="47" operator="equal">
      <formula>"UYGUN"</formula>
    </cfRule>
    <cfRule type="cellIs" dxfId="51" priority="48" operator="equal">
      <formula>"UYGUN DEĞİL"</formula>
    </cfRule>
  </conditionalFormatting>
  <conditionalFormatting sqref="J88:J91">
    <cfRule type="cellIs" dxfId="50" priority="43" operator="equal">
      <formula>"UYGUN"</formula>
    </cfRule>
    <cfRule type="cellIs" dxfId="49" priority="44" operator="equal">
      <formula>"UYGUN DEĞİL"</formula>
    </cfRule>
  </conditionalFormatting>
  <conditionalFormatting sqref="K89">
    <cfRule type="cellIs" dxfId="48" priority="31" operator="equal">
      <formula>"UYGUN"</formula>
    </cfRule>
    <cfRule type="cellIs" dxfId="47" priority="32" operator="equal">
      <formula>"UYGUN DEĞİL"</formula>
    </cfRule>
  </conditionalFormatting>
  <conditionalFormatting sqref="K62">
    <cfRule type="cellIs" dxfId="46" priority="29" operator="equal">
      <formula>"UYGUN"</formula>
    </cfRule>
    <cfRule type="cellIs" dxfId="45" priority="30" operator="equal">
      <formula>"UYGUN DEĞİL"</formula>
    </cfRule>
  </conditionalFormatting>
  <conditionalFormatting sqref="K4">
    <cfRule type="cellIs" dxfId="44" priority="27" operator="equal">
      <formula>"UYGUN"</formula>
    </cfRule>
    <cfRule type="cellIs" dxfId="43" priority="28" operator="equal">
      <formula>"UYGUN DEĞİL"</formula>
    </cfRule>
  </conditionalFormatting>
  <conditionalFormatting sqref="K83">
    <cfRule type="cellIs" dxfId="42" priority="25" operator="equal">
      <formula>"UYGUN"</formula>
    </cfRule>
    <cfRule type="cellIs" dxfId="41" priority="26" operator="equal">
      <formula>"UYGUN DEĞİL"</formula>
    </cfRule>
  </conditionalFormatting>
  <conditionalFormatting sqref="K84">
    <cfRule type="cellIs" dxfId="40" priority="23" operator="equal">
      <formula>"UYGUN"</formula>
    </cfRule>
    <cfRule type="cellIs" dxfId="39" priority="24" operator="equal">
      <formula>"UYGUN DEĞİL"</formula>
    </cfRule>
  </conditionalFormatting>
  <conditionalFormatting sqref="K63">
    <cfRule type="cellIs" dxfId="38" priority="21" operator="equal">
      <formula>"UYGUN"</formula>
    </cfRule>
    <cfRule type="cellIs" dxfId="37" priority="22" operator="equal">
      <formula>"UYGUN DEĞİL"</formula>
    </cfRule>
  </conditionalFormatting>
  <conditionalFormatting sqref="K88">
    <cfRule type="cellIs" dxfId="36" priority="19" operator="equal">
      <formula>"UYGUN"</formula>
    </cfRule>
    <cfRule type="cellIs" dxfId="35" priority="20" operator="equal">
      <formula>"UYGUN DEĞİL"</formula>
    </cfRule>
  </conditionalFormatting>
  <conditionalFormatting sqref="K90">
    <cfRule type="cellIs" dxfId="34" priority="17" operator="equal">
      <formula>"UYGUN"</formula>
    </cfRule>
    <cfRule type="cellIs" dxfId="33" priority="18" operator="equal">
      <formula>"UYGUN DEĞİL"</formula>
    </cfRule>
  </conditionalFormatting>
  <conditionalFormatting sqref="K91">
    <cfRule type="cellIs" dxfId="32" priority="15" operator="equal">
      <formula>"UYGUN"</formula>
    </cfRule>
    <cfRule type="cellIs" dxfId="31" priority="16" operator="equal">
      <formula>"UYGUN DEĞİL"</formula>
    </cfRule>
  </conditionalFormatting>
  <conditionalFormatting sqref="K43">
    <cfRule type="cellIs" dxfId="30" priority="13" operator="equal">
      <formula>"UYGUN"</formula>
    </cfRule>
    <cfRule type="cellIs" dxfId="29" priority="14" operator="equal">
      <formula>"UYGUN DEĞİL"</formula>
    </cfRule>
  </conditionalFormatting>
  <conditionalFormatting sqref="K45">
    <cfRule type="cellIs" dxfId="28" priority="11" operator="equal">
      <formula>"UYGUN"</formula>
    </cfRule>
    <cfRule type="cellIs" dxfId="27" priority="12" operator="equal">
      <formula>"UYGUN DEĞİL"</formula>
    </cfRule>
  </conditionalFormatting>
  <conditionalFormatting sqref="K44">
    <cfRule type="cellIs" dxfId="26" priority="9" operator="equal">
      <formula>"UYGUN"</formula>
    </cfRule>
    <cfRule type="cellIs" dxfId="25" priority="10" operator="equal">
      <formula>"UYGUN DEĞİL"</formula>
    </cfRule>
  </conditionalFormatting>
  <conditionalFormatting sqref="K3">
    <cfRule type="cellIs" dxfId="24" priority="7" operator="equal">
      <formula>"UYGUN"</formula>
    </cfRule>
    <cfRule type="cellIs" dxfId="23" priority="8" operator="equal">
      <formula>"UYGUN DEĞİL"</formula>
    </cfRule>
  </conditionalFormatting>
  <conditionalFormatting sqref="K37">
    <cfRule type="cellIs" dxfId="22" priority="3" operator="equal">
      <formula>"UYGUN"</formula>
    </cfRule>
    <cfRule type="cellIs" dxfId="21" priority="4" operator="equal">
      <formula>"UYGUN DEĞİL"</formula>
    </cfRule>
  </conditionalFormatting>
  <conditionalFormatting sqref="J56">
    <cfRule type="cellIs" dxfId="20" priority="1" operator="equal">
      <formula>"UYGUN"</formula>
    </cfRule>
    <cfRule type="cellIs" dxfId="19" priority="2" operator="equal">
      <formula>"UYGUN DEĞİL"</formula>
    </cfRule>
  </conditionalFormatting>
  <dataValidations count="4">
    <dataValidation type="list" allowBlank="1" showInputMessage="1" showErrorMessage="1" sqref="D109:I109">
      <formula1>#REF!</formula1>
    </dataValidation>
    <dataValidation allowBlank="1" sqref="B60:B61 B64:C72 A1:A105"/>
    <dataValidation allowBlank="1" showInputMessage="1" showErrorMessage="1" errorTitle="KONTENJAN HATASI" error="İkinci Öğretim Tezsiz Yüksek Lisans Programlarının kontenjanı 15'ten az olamaz." sqref="E2:E105"/>
    <dataValidation allowBlank="1" showInputMessage="1" showErrorMessage="1" promptTitle="ALES PUAN TÜRÜ" prompt="Programınıza ALES'in hangi puan türüne göre öğrenci alacaksınız?" sqref="I2:I105"/>
  </dataValidations>
  <pageMargins left="0.7" right="0.7" top="0.75" bottom="0.75" header="0.3" footer="0.3"/>
  <pageSetup paperSize="9" scale="51"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Kontenjan</vt:lpstr>
      <vt:lpstr>Sayfa2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Eğit. Öğr. Plan Ozan KARACA</dc:creator>
  <cp:lastModifiedBy>aysel</cp:lastModifiedBy>
  <cp:lastPrinted>2026-06-18T07:26:22Z</cp:lastPrinted>
  <dcterms:created xsi:type="dcterms:W3CDTF">2006-09-26T09:04:32Z</dcterms:created>
  <dcterms:modified xsi:type="dcterms:W3CDTF">2026-08-06T11:29:24Z</dcterms:modified>
</cp:coreProperties>
</file>